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5140" yWindow="90" windowWidth="1980" windowHeight="11580" tabRatio="799"/>
  </bookViews>
  <sheets>
    <sheet name="TABLE CONTENTS" sheetId="24" r:id="rId1"/>
    <sheet name="1-Summarybyyear" sheetId="23" r:id="rId2"/>
    <sheet name="2-detailedoffence-outcome" sheetId="2" r:id="rId3"/>
    <sheet name="3-Outcome" sheetId="3" r:id="rId4"/>
    <sheet name="4-Outcome by bail" sheetId="5" r:id="rId5"/>
    <sheet name="5-detailedpenalty" sheetId="6" r:id="rId6"/>
    <sheet name="6-CourtDelay" sheetId="26" r:id="rId7"/>
    <sheet name="7-AVOs" sheetId="8" r:id="rId8"/>
    <sheet name="8-Appeals" sheetId="9" r:id="rId9"/>
    <sheet name="9-DV-CSOdetailedoffence" sheetId="18" r:id="rId10"/>
    <sheet name="10-DV-CSOpenalty" sheetId="19" r:id="rId11"/>
    <sheet name="11-Indigenoussummarybyyr" sheetId="21" r:id="rId12"/>
    <sheet name="12-Indigdetailedoffence" sheetId="22" r:id="rId13"/>
    <sheet name="13-Indigenous-DV-CSOdetailedoff" sheetId="27" r:id="rId14"/>
    <sheet name="14-Indig detailedpenalty" sheetId="28" r:id="rId15"/>
    <sheet name="15-Indig DV-CSOpenalty" sheetId="29" r:id="rId16"/>
    <sheet name="16-No-%custody" sheetId="16" r:id="rId17"/>
    <sheet name="17-custodylength" sheetId="17" r:id="rId18"/>
    <sheet name="Explanatory Notes" sheetId="25" r:id="rId19"/>
  </sheets>
  <definedNames>
    <definedName name="IDX" localSheetId="1">'1-Summarybyyear'!#REF!</definedName>
  </definedNames>
  <calcPr calcId="145621" concurrentCalc="0"/>
</workbook>
</file>

<file path=xl/calcChain.xml><?xml version="1.0" encoding="utf-8"?>
<calcChain xmlns="http://schemas.openxmlformats.org/spreadsheetml/2006/main">
  <c r="A3" i="9" l="1"/>
  <c r="D15" i="24"/>
  <c r="D29" i="24"/>
  <c r="D28" i="24"/>
  <c r="D26" i="24"/>
  <c r="D20" i="24"/>
  <c r="D25" i="24"/>
  <c r="D24" i="24"/>
  <c r="D19" i="24"/>
  <c r="D23" i="24"/>
  <c r="D18" i="24"/>
  <c r="D17" i="24"/>
  <c r="D13" i="24"/>
  <c r="D12" i="24"/>
  <c r="D11" i="24"/>
  <c r="D10" i="24"/>
  <c r="A3" i="17"/>
  <c r="D9" i="24"/>
  <c r="D8" i="24"/>
  <c r="D22" i="24"/>
  <c r="V44" i="5"/>
  <c r="Q44" i="5"/>
  <c r="L44" i="5"/>
  <c r="G44" i="5"/>
  <c r="B44" i="5"/>
  <c r="F79" i="23"/>
  <c r="E79" i="23"/>
  <c r="D79" i="23"/>
  <c r="C79" i="23"/>
  <c r="B79" i="23"/>
  <c r="BO7" i="29"/>
  <c r="AY7" i="29"/>
  <c r="AI7" i="29"/>
  <c r="S7" i="29"/>
  <c r="C7" i="29"/>
  <c r="A3" i="29"/>
  <c r="BP7" i="28"/>
  <c r="AZ7" i="28"/>
  <c r="AJ7" i="28"/>
  <c r="T7" i="28"/>
  <c r="D7" i="28"/>
  <c r="A3" i="28"/>
  <c r="F71" i="21"/>
  <c r="E71" i="21"/>
  <c r="D71" i="21"/>
  <c r="C71" i="21"/>
  <c r="B71" i="21"/>
  <c r="L7" i="17"/>
  <c r="K7" i="17"/>
  <c r="J7" i="17"/>
  <c r="I7" i="17"/>
  <c r="H7" i="17"/>
  <c r="U8" i="16"/>
  <c r="S8" i="16"/>
  <c r="Q8" i="16"/>
  <c r="O8" i="16"/>
  <c r="M8" i="16"/>
  <c r="B6" i="21"/>
  <c r="AA7" i="17"/>
  <c r="Z7" i="17"/>
  <c r="Y7" i="17"/>
  <c r="X7" i="17"/>
  <c r="W7" i="17"/>
  <c r="V7" i="17"/>
  <c r="U7" i="17"/>
  <c r="T7" i="17"/>
  <c r="S7" i="17"/>
  <c r="R7" i="17"/>
  <c r="Q7" i="17"/>
  <c r="P7" i="17"/>
  <c r="O7" i="17"/>
  <c r="N7" i="17"/>
  <c r="M7" i="17"/>
  <c r="G7" i="17"/>
  <c r="F7" i="17"/>
  <c r="E7" i="17"/>
  <c r="D7" i="17"/>
  <c r="C7" i="17"/>
  <c r="A3" i="16"/>
  <c r="AY8" i="16"/>
  <c r="AW8" i="16"/>
  <c r="AU8" i="16"/>
  <c r="AS8" i="16"/>
  <c r="AQ8" i="16"/>
  <c r="AO8" i="16"/>
  <c r="AM8" i="16"/>
  <c r="AK8" i="16"/>
  <c r="AI8" i="16"/>
  <c r="AG8" i="16"/>
  <c r="AE8" i="16"/>
  <c r="AC8" i="16"/>
  <c r="AA8" i="16"/>
  <c r="Y8" i="16"/>
  <c r="W8" i="16"/>
  <c r="K8" i="16"/>
  <c r="I8" i="16"/>
  <c r="G8" i="16"/>
  <c r="E8" i="16"/>
  <c r="C8" i="16"/>
  <c r="AA6" i="27"/>
  <c r="U6" i="27"/>
  <c r="O6" i="27"/>
  <c r="I6" i="27"/>
  <c r="C6" i="27"/>
  <c r="A3" i="27"/>
  <c r="A3" i="22"/>
  <c r="AB6" i="22"/>
  <c r="V6" i="22"/>
  <c r="P6" i="22"/>
  <c r="J6" i="22"/>
  <c r="D6" i="22"/>
  <c r="A3" i="21"/>
  <c r="F291" i="21"/>
  <c r="E291" i="21"/>
  <c r="D291" i="21"/>
  <c r="C291" i="21"/>
  <c r="B291" i="21"/>
  <c r="F223" i="21"/>
  <c r="E223" i="21"/>
  <c r="D223" i="21"/>
  <c r="C223" i="21"/>
  <c r="B223" i="21"/>
  <c r="F141" i="21"/>
  <c r="E141" i="21"/>
  <c r="D141" i="21"/>
  <c r="C141" i="21"/>
  <c r="B141" i="21"/>
  <c r="F6" i="21"/>
  <c r="E6" i="21"/>
  <c r="D6" i="21"/>
  <c r="C6" i="21"/>
  <c r="BO7" i="19"/>
  <c r="AY7" i="19"/>
  <c r="AI7" i="19"/>
  <c r="S7" i="19"/>
  <c r="C7" i="19"/>
  <c r="C6" i="18"/>
  <c r="A3" i="19"/>
  <c r="AA6" i="18"/>
  <c r="U6" i="18"/>
  <c r="O6" i="18"/>
  <c r="I6" i="18"/>
  <c r="A3" i="18"/>
  <c r="K6" i="9"/>
  <c r="I6" i="9"/>
  <c r="G6" i="9"/>
  <c r="E6" i="9"/>
  <c r="C6" i="9"/>
  <c r="B6" i="8"/>
  <c r="A3" i="8"/>
  <c r="R6" i="8"/>
  <c r="N6" i="8"/>
  <c r="J6" i="8"/>
  <c r="F6" i="8"/>
  <c r="S44" i="26"/>
  <c r="O44" i="26"/>
  <c r="K44" i="26"/>
  <c r="G44" i="26"/>
  <c r="C44" i="26"/>
  <c r="S7" i="26"/>
  <c r="K7" i="26"/>
  <c r="O7" i="26"/>
  <c r="G7" i="26"/>
  <c r="C7" i="26"/>
  <c r="A3" i="26"/>
  <c r="BP7" i="6"/>
  <c r="AZ7" i="6"/>
  <c r="AJ7" i="6"/>
  <c r="T7" i="6"/>
  <c r="D7" i="6"/>
  <c r="A3" i="6"/>
  <c r="V77" i="5"/>
  <c r="Q77" i="5"/>
  <c r="L77" i="5"/>
  <c r="G77" i="5"/>
  <c r="B77" i="5"/>
  <c r="V61" i="5"/>
  <c r="Q61" i="5"/>
  <c r="L61" i="5"/>
  <c r="G61" i="5"/>
  <c r="B61" i="5"/>
  <c r="V28" i="5"/>
  <c r="Q28" i="5"/>
  <c r="L28" i="5"/>
  <c r="G28" i="5"/>
  <c r="B28" i="5"/>
  <c r="V7" i="5"/>
  <c r="Q7" i="5"/>
  <c r="L7" i="5"/>
  <c r="G7" i="5"/>
  <c r="B7" i="5"/>
  <c r="A3" i="5"/>
  <c r="A3" i="3"/>
  <c r="AB6" i="2"/>
  <c r="V6" i="2"/>
  <c r="P6" i="2"/>
  <c r="J6" i="2"/>
  <c r="D6" i="2"/>
  <c r="A3" i="2"/>
  <c r="A3" i="23"/>
  <c r="F323" i="23"/>
  <c r="E323" i="23"/>
  <c r="D323" i="23"/>
  <c r="C323" i="23"/>
  <c r="B323" i="23"/>
  <c r="F247" i="23"/>
  <c r="E247" i="23"/>
  <c r="D247" i="23"/>
  <c r="C247" i="23"/>
  <c r="B247" i="23"/>
  <c r="F156" i="23"/>
  <c r="E156" i="23"/>
  <c r="D156" i="23"/>
  <c r="C156" i="23"/>
  <c r="B156" i="23"/>
  <c r="F6" i="23"/>
  <c r="E6" i="23"/>
  <c r="D6" i="23"/>
  <c r="C6" i="23"/>
  <c r="B6" i="23"/>
  <c r="D14" i="24"/>
</calcChain>
</file>

<file path=xl/sharedStrings.xml><?xml version="1.0" encoding="utf-8"?>
<sst xmlns="http://schemas.openxmlformats.org/spreadsheetml/2006/main" count="3940" uniqueCount="539">
  <si>
    <t/>
  </si>
  <si>
    <t>All Courts</t>
  </si>
  <si>
    <t>Unknown</t>
  </si>
  <si>
    <t>Indigenous status</t>
  </si>
  <si>
    <t>Indigenous</t>
  </si>
  <si>
    <t>Non Indigenous</t>
  </si>
  <si>
    <t>Bail status at finalisation</t>
  </si>
  <si>
    <t>In custody for a prior offence</t>
  </si>
  <si>
    <t>Bail refused</t>
  </si>
  <si>
    <t>On bail</t>
  </si>
  <si>
    <t>Bail dispensed with</t>
  </si>
  <si>
    <t>Homicide and related offences</t>
  </si>
  <si>
    <t>Acts intended to cause injury</t>
  </si>
  <si>
    <t>Sexual assault and related offences</t>
  </si>
  <si>
    <t>Dangerous or negligent acts endangering persons</t>
  </si>
  <si>
    <t>Abduction, harassment and other offences against the person</t>
  </si>
  <si>
    <t>Robbery, extortion and related offences</t>
  </si>
  <si>
    <t>Unlawful entry with intent/burglary, break and enter</t>
  </si>
  <si>
    <t>Theft and related offences</t>
  </si>
  <si>
    <t>Fraud, deception and related offences</t>
  </si>
  <si>
    <t>Illicit drug offences</t>
  </si>
  <si>
    <t>Prohibited and regulated weapons and explosives offences</t>
  </si>
  <si>
    <t>Property damage and environmental pollution</t>
  </si>
  <si>
    <t>Public order offences</t>
  </si>
  <si>
    <t>Traffic and vehicle regulatory offences</t>
  </si>
  <si>
    <t>Offences against justice procedures, government security and government operations</t>
  </si>
  <si>
    <t>Miscellaneous offences</t>
  </si>
  <si>
    <t>Mean duration (months)</t>
  </si>
  <si>
    <t>Fine</t>
  </si>
  <si>
    <t>Committal to outcome</t>
  </si>
  <si>
    <t>Outcome to sentence</t>
  </si>
  <si>
    <t>First appearance to finalisation</t>
  </si>
  <si>
    <t>Must be acknowledged in any document (electronic or otherwise)  containing that data.</t>
  </si>
  <si>
    <t>Charges</t>
  </si>
  <si>
    <t>Charges
finalised</t>
  </si>
  <si>
    <t>Charges
proven</t>
  </si>
  <si>
    <t>%
proven</t>
  </si>
  <si>
    <t>Murder</t>
  </si>
  <si>
    <t>Attempted murder</t>
  </si>
  <si>
    <t>Manslaughter</t>
  </si>
  <si>
    <t>Driving causing death</t>
  </si>
  <si>
    <t>Total</t>
  </si>
  <si>
    <t>Assault</t>
  </si>
  <si>
    <t>Serious assault resulting in injury</t>
  </si>
  <si>
    <t>Serious assault not resulting in injury</t>
  </si>
  <si>
    <t>Common assault</t>
  </si>
  <si>
    <t>Other acts intended to cause injury</t>
  </si>
  <si>
    <t>Stalking</t>
  </si>
  <si>
    <t>Sexual assault</t>
  </si>
  <si>
    <t>Aggravated sexual assault</t>
  </si>
  <si>
    <t>Non-aggravated sexual assault</t>
  </si>
  <si>
    <t>Non-assaultive sexual offences</t>
  </si>
  <si>
    <t>Non-assaultive sexual offences against a child</t>
  </si>
  <si>
    <t>Child pornography offences</t>
  </si>
  <si>
    <t>Sexual servitude offences</t>
  </si>
  <si>
    <t>Driving under the influence of alcohol or other substance</t>
  </si>
  <si>
    <t>Dangerous or negligent operation (driving) of a vehicle</t>
  </si>
  <si>
    <t>Neglect or ill-treatment of persons under care</t>
  </si>
  <si>
    <t>Abduction and kidnapping</t>
  </si>
  <si>
    <t>Deprivation of liberty/false imprisonment</t>
  </si>
  <si>
    <t>Harassment and private nuisance</t>
  </si>
  <si>
    <t>Threatening behaviour</t>
  </si>
  <si>
    <t>Robbery</t>
  </si>
  <si>
    <t>Aggravated robbery</t>
  </si>
  <si>
    <t>Non-aggravated robbery</t>
  </si>
  <si>
    <t>Blackmail and extortion</t>
  </si>
  <si>
    <t>Theft of a motor vehicle</t>
  </si>
  <si>
    <t>Illegal use of a motor vehicle</t>
  </si>
  <si>
    <t>Theft of motor vehicle parts or contents</t>
  </si>
  <si>
    <t>Theft (except motor vehicles)</t>
  </si>
  <si>
    <t>Theft from a person (excluding by force)</t>
  </si>
  <si>
    <t>Theft of intellectual property</t>
  </si>
  <si>
    <t>Theft from retail premises</t>
  </si>
  <si>
    <t>Receive or handle proceeds of crime</t>
  </si>
  <si>
    <t>Illegal use of property (except motor vehicles)</t>
  </si>
  <si>
    <t>Obtain benefit by deception</t>
  </si>
  <si>
    <t>Forgery and counterfeiting</t>
  </si>
  <si>
    <t>Counterfeiting of currency</t>
  </si>
  <si>
    <t>Forgery of documents</t>
  </si>
  <si>
    <t>Possess equipment to make false/illegal instrument</t>
  </si>
  <si>
    <t>Fraudulent trade practices</t>
  </si>
  <si>
    <t>Misrepresentation of professional status</t>
  </si>
  <si>
    <t>Illegal non-fraudulent trade practices</t>
  </si>
  <si>
    <t>Dishonest conversion</t>
  </si>
  <si>
    <t>Import or export illicit drugs</t>
  </si>
  <si>
    <t>Import illicit drugs</t>
  </si>
  <si>
    <t>Export illicit drugs</t>
  </si>
  <si>
    <t>Deal or traffic in illicit drugs</t>
  </si>
  <si>
    <t>Deal or traffic in illicit drugs - commercial quantity</t>
  </si>
  <si>
    <t>Deal or traffic in illicit drugs - non-commercial quantity</t>
  </si>
  <si>
    <t>Manufacture illicit drugs</t>
  </si>
  <si>
    <t>Cultivate illicit drugs</t>
  </si>
  <si>
    <t>Possess and/or use illicit drugs</t>
  </si>
  <si>
    <t>Possess illicit drugs</t>
  </si>
  <si>
    <t>Use illicit drugs</t>
  </si>
  <si>
    <t>Other illicit drug offences</t>
  </si>
  <si>
    <t>Import or export prohibited weapons/explosives</t>
  </si>
  <si>
    <t>Sell, possess and/or use prohibited weapons/explosives</t>
  </si>
  <si>
    <t>Misuse of regulated weapons/explosives</t>
  </si>
  <si>
    <t>Deal or traffic regulated weapons/explosives offences</t>
  </si>
  <si>
    <t>Property damage</t>
  </si>
  <si>
    <t>Property damage by fire or explosion</t>
  </si>
  <si>
    <t>Graffiti</t>
  </si>
  <si>
    <t>Environmental pollution</t>
  </si>
  <si>
    <t>Air pollution offences</t>
  </si>
  <si>
    <t>Water pollution offences</t>
  </si>
  <si>
    <t>Noise pollution offences</t>
  </si>
  <si>
    <t>Soil pollution offences</t>
  </si>
  <si>
    <t>Disorderly conduct</t>
  </si>
  <si>
    <t>Trespass</t>
  </si>
  <si>
    <t>Criminal intent</t>
  </si>
  <si>
    <t>Riot and affray</t>
  </si>
  <si>
    <t>Regulated public order offences</t>
  </si>
  <si>
    <t>Betting and gambling offences</t>
  </si>
  <si>
    <t>Liquor and tobacco offences</t>
  </si>
  <si>
    <t>Censorship offences</t>
  </si>
  <si>
    <t>Prostitution offences</t>
  </si>
  <si>
    <t>Offences against public order sexual standards</t>
  </si>
  <si>
    <t>Consumption of legal substances in prohibited spaces</t>
  </si>
  <si>
    <t>Offensive conduct</t>
  </si>
  <si>
    <t>Offensive language</t>
  </si>
  <si>
    <t>Offensive behaviour</t>
  </si>
  <si>
    <t>Cruelty to animals</t>
  </si>
  <si>
    <t>Driver Licence offences</t>
  </si>
  <si>
    <t>Drive while licence disqualified or suspended</t>
  </si>
  <si>
    <t>Drive without a licence</t>
  </si>
  <si>
    <t>Registration offences</t>
  </si>
  <si>
    <t>Roadworthiness offences</t>
  </si>
  <si>
    <t>Regulatory driving offences</t>
  </si>
  <si>
    <t>Exceed the legal speed limit</t>
  </si>
  <si>
    <t>Parking offences</t>
  </si>
  <si>
    <t>Pedestrian offences</t>
  </si>
  <si>
    <t>Breach of custodial order offences</t>
  </si>
  <si>
    <t>Escape custody offences</t>
  </si>
  <si>
    <t>Breach of home detention</t>
  </si>
  <si>
    <t>Breach of suspended sentence</t>
  </si>
  <si>
    <t>Breach of community-based order</t>
  </si>
  <si>
    <t>Breach of bond – supervision status unknown</t>
  </si>
  <si>
    <t>Breach of community service order</t>
  </si>
  <si>
    <t>Breach of parole</t>
  </si>
  <si>
    <t>Breach of bail</t>
  </si>
  <si>
    <t>Breach of bond - supervised</t>
  </si>
  <si>
    <t>Breach of bond - unsupervised</t>
  </si>
  <si>
    <t>Breach of violence order</t>
  </si>
  <si>
    <t>Breach of non-violence orders</t>
  </si>
  <si>
    <t>Bribery involving government officials</t>
  </si>
  <si>
    <t>Immigration offences</t>
  </si>
  <si>
    <t>Subvert the course of justice</t>
  </si>
  <si>
    <t>Resist or hinder police officer or justice official</t>
  </si>
  <si>
    <t>Prison regulation offences</t>
  </si>
  <si>
    <t>Defamation and libel</t>
  </si>
  <si>
    <t>Offences against privacy</t>
  </si>
  <si>
    <t>Public health and safety offences</t>
  </si>
  <si>
    <t>Sanitation offences</t>
  </si>
  <si>
    <t>Disease prevention offences</t>
  </si>
  <si>
    <t>Occupational health and safety offences</t>
  </si>
  <si>
    <t>Transport regulation offences</t>
  </si>
  <si>
    <t>Dangerous substances offences</t>
  </si>
  <si>
    <t>Licit drug offences</t>
  </si>
  <si>
    <t>Commercial/industry/financial regulation</t>
  </si>
  <si>
    <t>Other miscellaneous offences</t>
  </si>
  <si>
    <t>Environmental regulation offences</t>
  </si>
  <si>
    <t>Bribery excluding government officials</t>
  </si>
  <si>
    <t>Quarantine offences</t>
  </si>
  <si>
    <t>Import/export regulations</t>
  </si>
  <si>
    <t>Procure or commit illegal abortion</t>
  </si>
  <si>
    <t>(a) The principal offence is defined to be that offence charged, which received the most serious penalty.</t>
  </si>
  <si>
    <t>(b) Domestic violence offences is not a category within ANZSOC. These offences are also counted in the appropriate ANZSOC categories - Acts intended to cause injury, Homicide and related offences, Sexual assault and related offences, Abduction, harassment and related offences, Property damage and environmental pollution and Offences against justice procedures, government security and government operations.</t>
  </si>
  <si>
    <t>(c) Sexual offences against children is not a category within ANZSOC. These offences are also counted in the appropriate ANZSOC categories - sexual assault and non-assaultive sexual offences.</t>
  </si>
  <si>
    <t>Type of principal offence</t>
  </si>
  <si>
    <t>Principal penalty</t>
  </si>
  <si>
    <t>Imprisonment</t>
  </si>
  <si>
    <t>Domestic</t>
  </si>
  <si>
    <t>Personal</t>
  </si>
  <si>
    <t>Number</t>
  </si>
  <si>
    <t>Blacktown</t>
  </si>
  <si>
    <t>Central Coast</t>
  </si>
  <si>
    <t>City and Inner South</t>
  </si>
  <si>
    <t>Eastern Suburbs</t>
  </si>
  <si>
    <t>Inner South West</t>
  </si>
  <si>
    <t>Inner West</t>
  </si>
  <si>
    <t>Northern Beaches</t>
  </si>
  <si>
    <t>Outer South West</t>
  </si>
  <si>
    <t>Parramatta</t>
  </si>
  <si>
    <t>Ryde</t>
  </si>
  <si>
    <t>South West</t>
  </si>
  <si>
    <t>Sutherland</t>
  </si>
  <si>
    <t>Capital Region</t>
  </si>
  <si>
    <t>Central West</t>
  </si>
  <si>
    <t>Coffs Harbour - Grafton</t>
  </si>
  <si>
    <t>Far West and Orana</t>
  </si>
  <si>
    <t>Illawarra</t>
  </si>
  <si>
    <t>Mid North Coast</t>
  </si>
  <si>
    <t>Murray</t>
  </si>
  <si>
    <t>Riverina</t>
  </si>
  <si>
    <t>(a) The AVOs were granted against the POIs (persons of interest).</t>
  </si>
  <si>
    <t>No.</t>
  </si>
  <si>
    <t>%</t>
  </si>
  <si>
    <t>Domestic violence offences (b)</t>
  </si>
  <si>
    <t>Other fraud and deception offences</t>
  </si>
  <si>
    <t>Manufacture or cultivate illicit drugs</t>
  </si>
  <si>
    <t>Offences against justice procedures</t>
  </si>
  <si>
    <t>Offences against government security</t>
  </si>
  <si>
    <t>Defamation, libel and privacy offences</t>
  </si>
  <si>
    <r>
      <rPr>
        <b/>
        <sz val="10"/>
        <color rgb="FF000000"/>
        <rFont val="Calibri"/>
        <family val="2"/>
      </rPr>
      <t>NOTE:</t>
    </r>
    <r>
      <rPr>
        <sz val="10"/>
        <color rgb="FF000000"/>
        <rFont val="Calibri"/>
        <family val="2"/>
      </rPr>
      <t xml:space="preserve"> Data sourced from the NSW Bureau of Crime Statistics and Research</t>
    </r>
  </si>
  <si>
    <r>
      <t>The acknowledgement should take the form of '</t>
    </r>
    <r>
      <rPr>
        <b/>
        <sz val="10"/>
        <color rgb="FF000000"/>
        <rFont val="Calibri"/>
        <family val="2"/>
      </rPr>
      <t>Source: NSW Bureau of Crime Statistics and Research</t>
    </r>
    <r>
      <rPr>
        <sz val="10"/>
        <color rgb="FF000000"/>
        <rFont val="Calibri"/>
        <family val="2"/>
      </rPr>
      <t>'</t>
    </r>
  </si>
  <si>
    <t>Type of Offence</t>
  </si>
  <si>
    <t>Manslaughter and driving causing death</t>
  </si>
  <si>
    <t>Dangerous or negligent operation of a vehicle</t>
  </si>
  <si>
    <t>Other dangerous or negligent acts endangering persons</t>
  </si>
  <si>
    <t>Harassment and threatening behaviour</t>
  </si>
  <si>
    <t>Motor vehicle theft and related offences</t>
  </si>
  <si>
    <t>Deceptive business/government practices</t>
  </si>
  <si>
    <t>Prohibited weapons/explosives offences</t>
  </si>
  <si>
    <t>Regulated weapons/explosives offences</t>
  </si>
  <si>
    <t>Vehicle registration and roadworthiness offences</t>
  </si>
  <si>
    <t>Breach of violence and non-violence restraining orders</t>
  </si>
  <si>
    <t>Offences against government operations</t>
  </si>
  <si>
    <t>Unlawfully obtain or possess regulated weapons/explosives</t>
  </si>
  <si>
    <t>Vilify or incite hatred on racial, cultural, religious or ethnic grounds</t>
  </si>
  <si>
    <t>Resist or hinder government official (excluding police officer, justice official or government security officer)</t>
  </si>
  <si>
    <t>Resist or hinder government officer concerned with government security</t>
  </si>
  <si>
    <t>Home detention</t>
  </si>
  <si>
    <t>Intensive correction order</t>
  </si>
  <si>
    <t>Suspended sentence with supervision</t>
  </si>
  <si>
    <t>Suspended sentence without supervision</t>
  </si>
  <si>
    <t>Bond with supervision</t>
  </si>
  <si>
    <t>Bond without supervision</t>
  </si>
  <si>
    <t>Bond without conviction</t>
  </si>
  <si>
    <t>No conviction recorded</t>
  </si>
  <si>
    <t>Statistical Area of residence of POI (a)</t>
  </si>
  <si>
    <t>Baulkham Hills and Hawkesbury</t>
  </si>
  <si>
    <t>North Sydney and Hornsby</t>
  </si>
  <si>
    <t>Outer West and Blue Mountains</t>
  </si>
  <si>
    <t>Hunter Valley excluding Newcastle</t>
  </si>
  <si>
    <t>New England and North West</t>
  </si>
  <si>
    <t>Newcastle and Lake Macquarie</t>
  </si>
  <si>
    <t>Southern Highlands and Shoalhaven</t>
  </si>
  <si>
    <t>Rate per 100,000 population (b)</t>
  </si>
  <si>
    <t>Mean (years)</t>
  </si>
  <si>
    <t>Proceeded to defended hearing/trial</t>
  </si>
  <si>
    <t>Type of appeal</t>
  </si>
  <si>
    <t>Other penalties</t>
  </si>
  <si>
    <t>Arrest to committal</t>
  </si>
  <si>
    <t>Arrest to finalisation</t>
  </si>
  <si>
    <t>Arrest to first appearance</t>
  </si>
  <si>
    <t>Convicted ex parte</t>
  </si>
  <si>
    <r>
      <rPr>
        <b/>
        <sz val="10"/>
        <rFont val="Calibri"/>
        <family val="2"/>
      </rPr>
      <t>NOTE:</t>
    </r>
    <r>
      <rPr>
        <sz val="10"/>
        <rFont val="Calibri"/>
        <family val="2"/>
      </rPr>
      <t xml:space="preserve"> Data sourced from the NSW Bureau of Crime Statistics and Research</t>
    </r>
  </si>
  <si>
    <r>
      <t>The acknowledgement should take the form of '</t>
    </r>
    <r>
      <rPr>
        <b/>
        <sz val="10"/>
        <rFont val="Calibri"/>
        <family val="2"/>
      </rPr>
      <t>Source: NSW Bureau of Crime Statistics and Research</t>
    </r>
    <r>
      <rPr>
        <sz val="10"/>
        <rFont val="Calibri"/>
        <family val="2"/>
      </rPr>
      <t>'</t>
    </r>
  </si>
  <si>
    <t>(a) Includes 'On bail' and 'Bail dispensed with'.</t>
  </si>
  <si>
    <t>Outcome of appeal</t>
  </si>
  <si>
    <t>Appeal upheld for all matters</t>
  </si>
  <si>
    <t>Appeal upheld for some matters</t>
  </si>
  <si>
    <t>Contents</t>
  </si>
  <si>
    <t>Summary and detailed offence information</t>
  </si>
  <si>
    <t>Domestic violence and Child sex offences information</t>
  </si>
  <si>
    <t> Indigenous status data</t>
  </si>
  <si>
    <t>Custodial sentences</t>
  </si>
  <si>
    <t>More information available from the BOCSAR website</t>
  </si>
  <si>
    <t xml:space="preserve">For further information about these and related statistics, contact the NSW Bureau of Crime Statistics on 02 8346 1100, or email bcsr@agd.nsw.gov.au. </t>
  </si>
  <si>
    <t>Explanatory Notes</t>
  </si>
  <si>
    <t>Table Number</t>
  </si>
  <si>
    <t>return to table of contents</t>
  </si>
  <si>
    <t>Male</t>
  </si>
  <si>
    <t>Female</t>
  </si>
  <si>
    <t>Company</t>
  </si>
  <si>
    <t>Juvenile (10 to 17 years)</t>
  </si>
  <si>
    <t>Adult (18+ years)</t>
  </si>
  <si>
    <t>Outcome of court appearance</t>
  </si>
  <si>
    <t>Guilty of at least one charge</t>
  </si>
  <si>
    <t>Not guilty of all charges</t>
  </si>
  <si>
    <t>Found not guilty but pleaded guilty to other charge/s</t>
  </si>
  <si>
    <t>Other acts intended to cause injury (c)</t>
  </si>
  <si>
    <t>Child sex offences (d)</t>
  </si>
  <si>
    <t>(d) Sexual offences against children is not a category within ANZSOC. These offences are also counted in the appropriate ANZSOC categories - sexual assault and non-assaultive sexual offences.</t>
  </si>
  <si>
    <t>Other penalties (e)</t>
  </si>
  <si>
    <t>First appearance to determination</t>
  </si>
  <si>
    <t>Greater Sydney</t>
  </si>
  <si>
    <t>Regional NSW</t>
  </si>
  <si>
    <t>Total NSW</t>
  </si>
  <si>
    <t>Total Greater Sydney</t>
  </si>
  <si>
    <t>Total Regional NSW</t>
  </si>
  <si>
    <t>Appeal cases finalised in the District Court by type and outcome.</t>
  </si>
  <si>
    <t>Child sex offences (c)</t>
  </si>
  <si>
    <t>Bail status</t>
  </si>
  <si>
    <t>Outcome of appearance</t>
  </si>
  <si>
    <t>Apprehended Violence Orders (AVOs) granted in the Local Court by the person of interest's (a) residential area and order type.</t>
  </si>
  <si>
    <t>Type of principal offence (ANZSOC division and subdivision)</t>
  </si>
  <si>
    <t>(c) Nearly all of these are 'stalking' charges.</t>
  </si>
  <si>
    <t>Appeal - Severity Of Sentence</t>
  </si>
  <si>
    <t>Appeal dismissed/withdrawn for all matters</t>
  </si>
  <si>
    <t>Appeal - Conviction And Sentence</t>
  </si>
  <si>
    <t>Appeal - Inadequacy Of Sentence</t>
  </si>
  <si>
    <t>Appeal - Apprehended Violence Order</t>
  </si>
  <si>
    <t>Type of offence</t>
  </si>
  <si>
    <t>(b) The population data used to calculate rates are preliminary estimates for the year 2014 released on the 31 March 2015 from the Australian Bureau of Statistics publication Regional Population Growth Australia, 31 March 2015, Catalogue no. 3218.0. This is because  no population estimates for the year 2015 was available at the time of publication of this table.</t>
  </si>
  <si>
    <t>n.a. - Not available.</t>
  </si>
  <si>
    <t>n.a.</t>
  </si>
  <si>
    <t>NSW Criminal Courts Statistics (as at end Dec 2015)</t>
  </si>
  <si>
    <t>Jan 2011-Dec 2015</t>
  </si>
  <si>
    <t>Nominal Penalty</t>
  </si>
  <si>
    <t>Juvenile control order</t>
  </si>
  <si>
    <t>Community Service Order</t>
  </si>
  <si>
    <t>Juvenile probation order</t>
  </si>
  <si>
    <t>Richmond - Tweed</t>
  </si>
  <si>
    <t>Other (trf to Drug Court, appellant deceased, etc)</t>
  </si>
  <si>
    <t>Table 1</t>
  </si>
  <si>
    <t>Table 8</t>
  </si>
  <si>
    <t>Table 10</t>
  </si>
  <si>
    <t>Table 2</t>
  </si>
  <si>
    <t>Table 3</t>
  </si>
  <si>
    <t>Table 4</t>
  </si>
  <si>
    <t>Table 5</t>
  </si>
  <si>
    <t>Table 6</t>
  </si>
  <si>
    <t>Table 7</t>
  </si>
  <si>
    <t>Table 9</t>
  </si>
  <si>
    <t>Table 11</t>
  </si>
  <si>
    <t>Table 12</t>
  </si>
  <si>
    <t>Table 13</t>
  </si>
  <si>
    <t>Table 14</t>
  </si>
  <si>
    <t>Table 15</t>
  </si>
  <si>
    <t>Age group</t>
  </si>
  <si>
    <t>Gender</t>
  </si>
  <si>
    <t>by type of principal offence (a) and court level.</t>
  </si>
  <si>
    <t>Table 16</t>
  </si>
  <si>
    <t>Table 17</t>
  </si>
  <si>
    <t>Total defendants found guilty</t>
  </si>
  <si>
    <t>Total excluding companies</t>
  </si>
  <si>
    <t>Defendants found guilty by penalty</t>
  </si>
  <si>
    <t>Summary characteristics of defendants with a finalised court appearance by court level.</t>
  </si>
  <si>
    <t>Defendants found guilty by principal offence (ANZSOC division)</t>
  </si>
  <si>
    <t>Total defendants with a finalised court appearance</t>
  </si>
  <si>
    <t>Total defendants found guilty of at least one charge</t>
  </si>
  <si>
    <t>Percentage of defendants found guilty of at least one charge</t>
  </si>
  <si>
    <t>Bail status at finalisation (companies excluded)</t>
  </si>
  <si>
    <t>Summary characteristics of Indigenous defendants with a finalised court appearance by court level.</t>
  </si>
  <si>
    <t>Total Indigenous defendants with a finalised court appearance</t>
  </si>
  <si>
    <t>Defendants with a finalised charge</t>
  </si>
  <si>
    <t>Defendants  with a proven charge</t>
  </si>
  <si>
    <t>Charges finalised</t>
  </si>
  <si>
    <t>Charges proven</t>
  </si>
  <si>
    <t>% proven</t>
  </si>
  <si>
    <t>Missing/Unknown</t>
  </si>
  <si>
    <t>Type of committal</t>
  </si>
  <si>
    <t>Committed for trial</t>
  </si>
  <si>
    <t>Committed for sentence</t>
  </si>
  <si>
    <t>Exceed the prescribed content of alcohol</t>
  </si>
  <si>
    <t>(a) The principal offence is defined to be that offence charged which received the most serious penalty.</t>
  </si>
  <si>
    <t>All charges withdrawn by prosecution</t>
  </si>
  <si>
    <t>-</t>
  </si>
  <si>
    <t>Interstate/overseas</t>
  </si>
  <si>
    <t>.</t>
  </si>
  <si>
    <t>(e) For the year 2011, other penalties includes - 56 Dismissed after Youth Justice Conference and 146 Juvenile offence proved, dismissed.</t>
  </si>
  <si>
    <t>For the year 2012, other penalties includes - 78 Dismissed after Youth Justice Conference and 131 Juvenile offence proved, dismissed.</t>
  </si>
  <si>
    <t>For the year 2013, other penalties includes - 59 Dismissed after Youth Justice Conference and 145 Juvenile offence proved, dismissed.</t>
  </si>
  <si>
    <t>For the year 2014, other penalties includes - 65 Dismissed after Youth Justice Conference and 113 Juvenile offence proved, dismissed.</t>
  </si>
  <si>
    <t>For the year 2015, other penalties includes - 51 Dismissed after Youth Justice Conference and 147 Juvenile offence proved, dismissed.</t>
  </si>
  <si>
    <t>Proceeded to sentence only</t>
  </si>
  <si>
    <t>(b) For the year 2011, other penalties includes - 720 Dismissed after Youth Justice Conference, 996 Juvenile offence proved, dismissed and 1,722 No action taken on a breach of bond.</t>
  </si>
  <si>
    <t>For the year 2012, other penalties includes - 623 Dismissed after Youth Justice Conference, 887 Juvenile offence proved, dismissed and 1,883 No action taken on a breach of bond.</t>
  </si>
  <si>
    <t>For the year 2013, other penalties includes - 555 Dismissed after Youth Justice Conference, 963 Juvenile offence proved, dismissed and 2,044 No action taken on a breach of bond.</t>
  </si>
  <si>
    <t>For the year 2014, other penalties includes - 605 Dismissed after Youth Justice Conference, 765 Juvenile offence proved, dismissed and 2,361 No action taken on a breach of bond.</t>
  </si>
  <si>
    <t>For the year 2015, other penalties includes - 434 Dismissed after Youth Justice Conference, 893 Juvenile offence proved, dismissed and 2,307 No action taken on a breach of bond.</t>
  </si>
  <si>
    <t>(b) For the year 2011, other penalties includes - 259 Dismissed after Youth Justice Conference, 348 Juvenile offence proved, dismissed and 526 No action taken on a breach of bond.</t>
  </si>
  <si>
    <t>For the year 2012, other penalties includes - 220 Dismissed after Youth Justice Conference, 321 Juvenile offence proved, dismissed and 568 No action taken on a breach of bond.</t>
  </si>
  <si>
    <t>For the year 2013, other penalties includes - 188 Dismissed after Youth Justice Conference, 342 Juvenile offence proved, dismissed and 670 No action taken on a breach of bond.</t>
  </si>
  <si>
    <t>For the year 2014, other penalties includes - 228 Dismissed after Youth Justice Conference, 320 Juvenile offence proved, dismissed and 798 No action taken on a breach of bond.</t>
  </si>
  <si>
    <t>For the year 2015, other penalties includes - 144 Dismissed after Youth Justice Conference, 288 Juvenile offence proved, dismissed and 764 No action taken on a breach of bond.</t>
  </si>
  <si>
    <t>For the year 2012, other penalties includes - 20 Dismissed after Youth Justice Conference and 34 Juvenile offence proved, dismissed.</t>
  </si>
  <si>
    <t>For the year 2013, other penalties includes - 23 Dismissed after Youth Justice Conference and 45 Juvenile offence proved, dismissed.</t>
  </si>
  <si>
    <t>For the year 2014, other penalties includes - 14 Dismissed after Youth Justice Conference and 36 Juvenile offence proved, dismissed.</t>
  </si>
  <si>
    <t>For the year 2015, other penalties includes - 17 Dismissed after Youth Justice Conference and 34 Juvenile offence proved, dismissed.</t>
  </si>
  <si>
    <t>(e) For the year 2011, other penalties includes - 13 Dismissed after Youth Justice Conference and 35 Juvenile offence proved, dismissed.</t>
  </si>
  <si>
    <t>Defendants
with a
finalised
charge</t>
  </si>
  <si>
    <t>Defendants
with a
proven
charge</t>
  </si>
  <si>
    <t>Other acts intended to cause injury, other</t>
  </si>
  <si>
    <t>Non-assaultive sexual offences, other</t>
  </si>
  <si>
    <t>Other dangerous or negligent acts endangering persons, other</t>
  </si>
  <si>
    <t>Theft (except motor vehicles), other</t>
  </si>
  <si>
    <t>Other fraud and deception offences, other</t>
  </si>
  <si>
    <t>Other illicit drug offences, other</t>
  </si>
  <si>
    <t>Prohibited weapons/explosives offences, other</t>
  </si>
  <si>
    <t>Regulated weapons/explosives offences, other</t>
  </si>
  <si>
    <t>Property damage, other</t>
  </si>
  <si>
    <t>Environmental pollution, other</t>
  </si>
  <si>
    <t>Disorderly conduct, other</t>
  </si>
  <si>
    <t>Regulated public order offences, other</t>
  </si>
  <si>
    <t>Driver licence offences, other</t>
  </si>
  <si>
    <t>Regulatory driving offences, other</t>
  </si>
  <si>
    <t>Breach of community-based order, other</t>
  </si>
  <si>
    <t>Offences against government operations, other</t>
  </si>
  <si>
    <t>Offences against government security, other</t>
  </si>
  <si>
    <t>Offences against justice procedures, other</t>
  </si>
  <si>
    <t>Public health and safety offences, other</t>
  </si>
  <si>
    <t>Other miscellaneous offences, other</t>
  </si>
  <si>
    <t>(b) Excludes defendants in custody for prior offences.</t>
  </si>
  <si>
    <t>On bail (a)</t>
  </si>
  <si>
    <t>Total (b)</t>
  </si>
  <si>
    <t>Defendants charged (a)</t>
  </si>
  <si>
    <t>Exceed the prescribed content of illicit drugs</t>
  </si>
  <si>
    <r>
      <rPr>
        <b/>
        <sz val="10"/>
        <rFont val="Arial"/>
        <family val="2"/>
      </rPr>
      <t>Note</t>
    </r>
    <r>
      <rPr>
        <sz val="10"/>
        <rFont val="Arial"/>
        <family val="2"/>
      </rPr>
      <t>: This table excludes 8,084 companies - 1,890 in the year 2011; 1,526 in the year 2012; 1,537 in the year 2013; 1,414 in the year 2014 and 1,717 in the year 2015.</t>
    </r>
  </si>
  <si>
    <t>Other penalties (b)</t>
  </si>
  <si>
    <t>Domestic violence offences (a)</t>
  </si>
  <si>
    <t>Other acts intended to cause injury (b)</t>
  </si>
  <si>
    <t>Defendants charged (d)</t>
  </si>
  <si>
    <t>(a) Domestic violence offences is not a category within ANZSOC. These offences are also counted in the appropriate ANZSOC categories - Acts intended to cause injury, Homicide and related offences, Sexual assault and related offences, Abduction, harassment and related offences, Property damage and environmental pollution and Offences against justice procedures, government security and government operations.</t>
  </si>
  <si>
    <t>(b) Nearly all of these are 'stalking' charges</t>
  </si>
  <si>
    <t>(d) Defendants charged counts the number of defendants charged with the specified offence. A defendant who is charged with more than one offence within an offence sudivision (for example, a defendant charged with both sexual assault and non-assaultive sexual offences) is counted only once in the offence division total.</t>
  </si>
  <si>
    <t>Court delay (median days)</t>
  </si>
  <si>
    <t>Supreme Court</t>
  </si>
  <si>
    <t>Charges and defendants charged in finalised court appearances by type of offence.</t>
  </si>
  <si>
    <t>Introduction</t>
  </si>
  <si>
    <t>The publication presents information on the characteristics of defendants dealt with by NSW criminal courts. This includes information on the offences, case outcomes and sentences associated with those defendants.</t>
  </si>
  <si>
    <t>This publication deals with criminal matters finalised by the NSW Higher, Local and Children’s Courts.</t>
  </si>
  <si>
    <t>Higher Courts</t>
  </si>
  <si>
    <t xml:space="preserve">There are two major jurisdictions in the NSW Higher Courts: the Supreme Court, which hears cases in Sydney and on circuit in country centres, and the District Court, which sits at a number of metropolitan and country court houses. The Supreme Courts deal with the most serious criminal matters. The District Courts deal with all other matters on indictment and appeals against conviction or sentence arising from Local Court cases. </t>
  </si>
  <si>
    <t>Local Court</t>
  </si>
  <si>
    <t>A lower court level which deals with the majority of all criminal cases are heard in NSW. The Local Court is presided over by a magistrate and has jurisdiction to try and sentence matters relating to summary offences. Under some circumstances, the Local Court may also deal with less serious indictable offences. Local Courts are also responsible for conducting preliminary (committal) hearings for indictable offences.</t>
  </si>
  <si>
    <t>Children's Court</t>
  </si>
  <si>
    <t>Data Source</t>
  </si>
  <si>
    <t xml:space="preserve">Data was sourced from the JusticeLink system and maintained by the NSW Bureau of Crime Statistics and Research (BOCSAR). </t>
  </si>
  <si>
    <t>In most tables the counting unit is charges, persons charged or persons found guilty in finalised court appearances. Where the counting unit is the number of finalised charges, a person charged with more than one offence appears more than once.</t>
  </si>
  <si>
    <t>Minor criminal matters, such as regulatory driving offences issued through infringement notices and appeals to same are not included in the report</t>
  </si>
  <si>
    <t>Reference period</t>
  </si>
  <si>
    <t>The statistics in this collection relate to defendants who had criminal cases finalised within the Higher, Local and Children's Courts during the reference period 1 January 2011 to 31 December 2015.</t>
  </si>
  <si>
    <t>Definitions and explanations (in alphabetical order)</t>
  </si>
  <si>
    <t xml:space="preserve">There are four outcomes of appeals included: </t>
  </si>
  <si>
    <t>Appeal dismissed/withdrawn all matters: The court dismissed the appeal for all the charges/orders appealed against or that the appellant withdrew the appeal.</t>
  </si>
  <si>
    <t>Appeal upheld for some matters: The court dismissed the appeal on some charges/orders but upheld the appeal for at least one charge.</t>
  </si>
  <si>
    <t>Other (did not appear, died etc): The appeal was dismissed due to non-appearance of the appellant, the appellant's death, or the matters were referred to the Drug Court to be finalised with other offences.</t>
  </si>
  <si>
    <t>District Court</t>
  </si>
  <si>
    <t>Defendants charged in finalised court appearances by outcome of court appearance and court level.</t>
  </si>
  <si>
    <t>Defendants charged in finalised court appearances by outcome of appearance, court level and bail status.</t>
  </si>
  <si>
    <t>Defendants convicted in finalised court appearances by type of principal offence and principal penalty (a).</t>
  </si>
  <si>
    <t>Number and median court delay (days) for defended hearings/trials in finalised court appearances by bail status and court level.</t>
  </si>
  <si>
    <t>Charges and defendants charged with domestic violence or child sex offences in finalised court appearances by type of offence.</t>
  </si>
  <si>
    <t>Defendants with proven domestic violence or child sex offences in finalised court appearances by type of principal offence (a) and principal penalty.</t>
  </si>
  <si>
    <t>Indigenous defendants - charges and defendants charged (a) in finalised court appearances by type of offence.</t>
  </si>
  <si>
    <t>Indigenous defendants - Charges and defendants charged with domestic violence or child sex offences in finalised court appearances by type of offence.</t>
  </si>
  <si>
    <t>Indigenous defendants convicted in finalised court appearances by type of principal offence and type of principal penalty (a).</t>
  </si>
  <si>
    <t>Indigenous defendants with proven domestic violence or child sex offences in finalised court appearances by type of principal offence (a) and principal penalty.</t>
  </si>
  <si>
    <t>Number and percentage of convicted defendants in finalised court appearances who received custodial sentences</t>
  </si>
  <si>
    <t>Mean custodial sentence (months) in finalised court appearances by type principal offence (a) and court level.</t>
  </si>
  <si>
    <t>(a) Defendants charged counts the number of defendants charged with the specified offence. A defendant who is charged with more than one offence within an offence group (for example, a defendant charged with both theft of a motor vehicle and theft from retail premises) is counted only once in the offence division total. Accordingly, the sum of the offence division totals for defendants charged does not equal the total of defendants charged.</t>
  </si>
  <si>
    <t>(d) Defendants charged counts the number of defendants charged with the specified offence. A defendant who is charged with more than one offence within an offence sudivision (for example, a defendant charged with both sexual assault and non-assaultive sexual offences) is counted only once in the offence division total. Accordingly, the sum of the offence division totals for defendants charged does not equal the total of defendants charged.</t>
  </si>
  <si>
    <r>
      <t xml:space="preserve">Offence data in this report is based on the </t>
    </r>
    <r>
      <rPr>
        <sz val="10"/>
        <color indexed="8"/>
        <rFont val="Arial"/>
        <family val="2"/>
      </rPr>
      <t xml:space="preserve">Australian Bureau of Statistics Australian and New Zealand Standard Offence Classification (ANZSOC), 2011 (Third edition) (cat. no. 1234.0). </t>
    </r>
  </si>
  <si>
    <r>
      <t>Age:</t>
    </r>
    <r>
      <rPr>
        <sz val="10"/>
        <rFont val="Arial"/>
        <family val="2"/>
      </rPr>
      <t xml:space="preserve"> A defendant's age is the time elapsed (in years) between a defendant's date of birth and the date of finalisation. Juveniles are aged 10 to 17 years at the time of finalisation; adults are aged 18 years and over at the time of finalisation.</t>
    </r>
  </si>
  <si>
    <r>
      <rPr>
        <b/>
        <i/>
        <sz val="10"/>
        <color indexed="8"/>
        <rFont val="Arial"/>
        <family val="2"/>
      </rPr>
      <t>Appeal cases:</t>
    </r>
    <r>
      <rPr>
        <sz val="10"/>
        <color indexed="8"/>
        <rFont val="Arial"/>
        <family val="2"/>
      </rPr>
      <t xml:space="preserve"> Appeals (number and percentage) to the District Court are against conviction, severity or inadequacy of sentences imposed in the Local Courts and against AVOs granted or not granted by the Local Courts. Appeals by or against companies as well as persons are included.</t>
    </r>
  </si>
  <si>
    <r>
      <rPr>
        <b/>
        <i/>
        <sz val="10"/>
        <color indexed="8"/>
        <rFont val="Arial"/>
        <family val="2"/>
      </rPr>
      <t xml:space="preserve">Apprehended Violence Orders (AVOs): </t>
    </r>
    <r>
      <rPr>
        <sz val="10"/>
        <color indexed="8"/>
        <rFont val="Arial"/>
        <family val="2"/>
      </rPr>
      <t>AVOs are legal orders which aim to protect individuals from violence, threats and harassment. There are two types of AVOs: domestic and personal AVOs (ADVOs and APVOs respectively). ADVOs are made by the court to protect individuals from violence, threats and harassment from a spouse, de facto partner, ex partner, family member, carer or person living in the same household. APVOs are orders made by the court to protect individuals from violence, threats and harassment from anyone who they are not in a domestic or family relationship with. This publication only counts final orders issued by the courts, not interim or provisional orders. AVO data are sourced from the NSW Police Computerised Operational Policing System (COPS).</t>
    </r>
  </si>
  <si>
    <r>
      <rPr>
        <b/>
        <i/>
        <sz val="10"/>
        <rFont val="Arial"/>
        <family val="2"/>
      </rPr>
      <t xml:space="preserve">Bail: </t>
    </r>
    <r>
      <rPr>
        <sz val="10"/>
        <rFont val="Arial"/>
        <family val="2"/>
      </rPr>
      <t>Bail is a written promise, known as a bail undertaking, that an offender will come to a certain court at a particular time and date and abide by any conditions included in the undertaking. Bail may be set by the police or the court. Once an offender is in court for a particular charge, only the court can set bail in relation to that charge. The court can change or remove bail set by the police in relation to that charge.</t>
    </r>
  </si>
  <si>
    <r>
      <rPr>
        <b/>
        <i/>
        <sz val="10"/>
        <color indexed="8"/>
        <rFont val="Arial"/>
        <family val="2"/>
      </rPr>
      <t>Charges:</t>
    </r>
    <r>
      <rPr>
        <sz val="10"/>
        <color indexed="8"/>
        <rFont val="Arial"/>
        <family val="2"/>
      </rPr>
      <t xml:space="preserve"> A charge refers to an instance of a particular type of offence being charged against a  defendant. A finalised charge is one which has been fully determined by the court and for which no further court proceedings are required. </t>
    </r>
  </si>
  <si>
    <r>
      <rPr>
        <b/>
        <i/>
        <sz val="10"/>
        <color indexed="8"/>
        <rFont val="Arial"/>
        <family val="2"/>
      </rPr>
      <t xml:space="preserve">Child sex offences: </t>
    </r>
    <r>
      <rPr>
        <sz val="10"/>
        <color indexed="8"/>
        <rFont val="Arial"/>
        <family val="2"/>
      </rPr>
      <t>These are specific offences relating to offences against children aged under 16 years</t>
    </r>
    <r>
      <rPr>
        <b/>
        <i/>
        <sz val="10"/>
        <color indexed="8"/>
        <rFont val="Arial"/>
        <family val="2"/>
      </rPr>
      <t xml:space="preserve">. </t>
    </r>
    <r>
      <rPr>
        <sz val="10"/>
        <color indexed="8"/>
        <rFont val="Arial"/>
        <family val="2"/>
      </rPr>
      <t>Sexual offences against children is not a category within ANZSOC. These offences are also counted in the appropriate ANZSOC categories - sexual assault and non-assaultive sexual offences.</t>
    </r>
  </si>
  <si>
    <r>
      <rPr>
        <b/>
        <i/>
        <sz val="10"/>
        <color indexed="8"/>
        <rFont val="Arial"/>
        <family val="2"/>
      </rPr>
      <t>Committal:</t>
    </r>
    <r>
      <rPr>
        <sz val="10"/>
        <color indexed="8"/>
        <rFont val="Arial"/>
        <family val="2"/>
      </rPr>
      <t xml:space="preserve"> Cases normally appear before the Higher Courts following a committal hearing in the Local or Children’s Courts. A committal hearing involves a preliminary hearing by a Magistrate of the evidence against the accused. If the accused pleads guilty at the committal hearing, they may be committed for sentencing to a Higher Court. Alternatively, if the accused pleads not guilty, or reserves their defence, he or she is committed for trial. Cases which commence by ex officio indictment are included. Cases which do not proceed beyond committal are not included. </t>
    </r>
  </si>
  <si>
    <r>
      <rPr>
        <b/>
        <i/>
        <sz val="10"/>
        <color indexed="8"/>
        <rFont val="Arial"/>
        <family val="2"/>
      </rPr>
      <t>Companies:</t>
    </r>
    <r>
      <rPr>
        <sz val="10"/>
        <color indexed="8"/>
        <rFont val="Arial"/>
        <family val="2"/>
      </rPr>
      <t xml:space="preserve"> Where companies have been excluded, it is noted below the data table along with the number of excluded companies for each year.</t>
    </r>
  </si>
  <si>
    <r>
      <t>Convicted:</t>
    </r>
    <r>
      <rPr>
        <sz val="10"/>
        <rFont val="Arial"/>
        <family val="2"/>
      </rPr>
      <t xml:space="preserve"> Defendants who were proven guilty of at least one of the final charge(s) laid against them.</t>
    </r>
  </si>
  <si>
    <r>
      <rPr>
        <b/>
        <i/>
        <sz val="10"/>
        <color indexed="8"/>
        <rFont val="Arial"/>
        <family val="2"/>
      </rPr>
      <t>Charges proven:</t>
    </r>
    <r>
      <rPr>
        <sz val="10"/>
        <color rgb="FF000000"/>
        <rFont val="Arial"/>
        <family val="2"/>
      </rPr>
      <t xml:space="preserve"> An outcome of criminal proceedings in which a court accepts that a charge is proven through a guilty plea entered by a defendant or the defendant is found guilty by the court. </t>
    </r>
  </si>
  <si>
    <r>
      <rPr>
        <b/>
        <i/>
        <sz val="10"/>
        <color indexed="8"/>
        <rFont val="Arial"/>
        <family val="2"/>
      </rPr>
      <t>Charges unproven:</t>
    </r>
    <r>
      <rPr>
        <sz val="10"/>
        <color rgb="FF000000"/>
        <rFont val="Arial"/>
        <family val="2"/>
      </rPr>
      <t xml:space="preserve"> A determination by the court that a defendant is not guilty of the charge (or charges) on the grounds that the charge has not been proven. This includes: (a) dismissal of charge(s) by a magistrate on the grounds that the defendant is found not guilty, (b) a finding of not guilty by reason of mental illness or condition at the time the defendant committed the offence.</t>
    </r>
  </si>
  <si>
    <r>
      <rPr>
        <b/>
        <i/>
        <sz val="10"/>
        <rFont val="Arial"/>
        <family val="2"/>
      </rPr>
      <t>Defendants with a finalised charge:</t>
    </r>
    <r>
      <rPr>
        <sz val="10"/>
        <rFont val="Arial"/>
        <family val="2"/>
      </rPr>
      <t xml:space="preserve"> A defendant against whom one or more criminal charges have been laid and which are heard together as one court appearance. Data in JusticeLink are case-based, with each case containing one or more charges against a single individual. When different charges within the same case are finalised on either the same or different dates, these are counted as one finalised court appearance and therefore reported as one person. An individual may also be involved in multiple JusticeLink cases. Only when these cases are finalised on the same date are they reported as one person. </t>
    </r>
  </si>
  <si>
    <r>
      <rPr>
        <b/>
        <i/>
        <sz val="10"/>
        <color indexed="8"/>
        <rFont val="Arial"/>
        <family val="2"/>
      </rPr>
      <t>Defendants with a proven charge:</t>
    </r>
    <r>
      <rPr>
        <sz val="10"/>
        <color indexed="8"/>
        <rFont val="Arial"/>
        <family val="2"/>
      </rPr>
      <t xml:space="preserve"> Those who, for at least one offence charged, either pleaded guilty, were found guilty ex parte, or were found guilty after a defended hearing/trial.</t>
    </r>
  </si>
  <si>
    <r>
      <t xml:space="preserve">Jurisdiction: </t>
    </r>
    <r>
      <rPr>
        <sz val="10"/>
        <rFont val="Arial"/>
        <family val="2"/>
      </rPr>
      <t>This indicates the level of the court in which a defendant's case is heard. Court levels can be distinguished from one another on the basis of the extent of their legal powers. The court levels used to output data in this publication are Higher Court (District and Supreme Court), Local Court and Children's Court.</t>
    </r>
  </si>
  <si>
    <r>
      <t xml:space="preserve">Indigenous status: </t>
    </r>
    <r>
      <rPr>
        <sz val="10"/>
        <rFont val="Arial"/>
        <family val="2"/>
      </rPr>
      <t>Whether a defendant has or has not ever identified as being of Aboriginal and/or Torres Strait Islander (ATSI) origin. The status is determined by self-identification. This data is sourced from from BOCSAR's Reoffending Database (ROD) as ROD contains “ever-identified” ATSI which is set for any person who had identified as being of Aboriginal and/or Torres Strait Islander origin at any court appearance since 1994.</t>
    </r>
  </si>
  <si>
    <r>
      <rPr>
        <b/>
        <sz val="10"/>
        <rFont val="Arial"/>
        <family val="2"/>
      </rPr>
      <t>Proceeded to defended hearing/trial</t>
    </r>
    <r>
      <rPr>
        <sz val="10"/>
        <rFont val="Arial"/>
        <family val="2"/>
      </rPr>
      <t>: Include where a ‘not guilty plea’ is entered or ‘no plea’ is recorded and the defendant/accused was present when the matter was finalised.</t>
    </r>
  </si>
  <si>
    <r>
      <rPr>
        <b/>
        <sz val="10"/>
        <rFont val="Arial"/>
        <family val="2"/>
      </rPr>
      <t>Guilty of at least one charge</t>
    </r>
    <r>
      <rPr>
        <sz val="10"/>
        <rFont val="Arial"/>
        <family val="2"/>
      </rPr>
      <t>: The defendant pleaded not guilty, but was found guilty by the court of at least one of the offences charged.</t>
    </r>
  </si>
  <si>
    <r>
      <rPr>
        <b/>
        <sz val="10"/>
        <rFont val="Arial"/>
        <family val="2"/>
      </rPr>
      <t>Found not guilty but pleaded guilty to other charge/s:</t>
    </r>
    <r>
      <rPr>
        <sz val="10"/>
        <rFont val="Arial"/>
        <family val="2"/>
      </rPr>
      <t xml:space="preserve"> Appearances in this category include persons for whom one or more charges were dismissed after a defended hearing, but who either (i) pleaded guilty to other charges or (ii) were convicted ex parte of other charges.</t>
    </r>
  </si>
  <si>
    <r>
      <rPr>
        <b/>
        <sz val="10"/>
        <rFont val="Arial"/>
        <family val="2"/>
      </rPr>
      <t>Convicted ex parte:</t>
    </r>
    <r>
      <rPr>
        <sz val="10"/>
        <rFont val="Arial"/>
        <family val="2"/>
      </rPr>
      <t xml:space="preserve"> Includes charges where the defendant either: (i) lodged a written guilty plea and was convicted and sentenced in his/her absence, or (ii) failed to appear, was convicted and sentenced by the court on the evidence presented. </t>
    </r>
  </si>
  <si>
    <r>
      <t>Penalties:</t>
    </r>
    <r>
      <rPr>
        <sz val="10"/>
        <rFont val="Arial"/>
        <family val="2"/>
      </rPr>
      <t xml:space="preserve"> </t>
    </r>
  </si>
  <si>
    <r>
      <rPr>
        <b/>
        <sz val="10"/>
        <color indexed="8"/>
        <rFont val="Arial"/>
        <family val="2"/>
      </rPr>
      <t>Imprisonment:</t>
    </r>
    <r>
      <rPr>
        <sz val="10"/>
        <color indexed="8"/>
        <rFont val="Arial"/>
        <family val="2"/>
      </rPr>
      <t xml:space="preserve"> Is a custodial sentence served in a NSW gazetted correctional centre. When sentencing an offender to imprisonment, the court sets a non-parole period and total term. The non-parole period must not be less than three quarters of the total term unless there are special circumstances which the court must note. For imprisonment sentences of six months or less, the court may not set a non-parole period. </t>
    </r>
  </si>
  <si>
    <r>
      <rPr>
        <b/>
        <sz val="10"/>
        <color indexed="8"/>
        <rFont val="Arial"/>
        <family val="2"/>
      </rPr>
      <t xml:space="preserve">Juvenile control order: </t>
    </r>
    <r>
      <rPr>
        <sz val="10"/>
        <color indexed="8"/>
        <rFont val="Arial"/>
        <family val="2"/>
      </rPr>
      <t>A control order is a custodial sentence served in a juvenile detention centre. Like an adult sentence of imprisonment. The court can place a juvenile on a control order to be served in detention for up to two years on any one offence and up to a maximum of three years.</t>
    </r>
  </si>
  <si>
    <r>
      <rPr>
        <b/>
        <sz val="10"/>
        <color indexed="8"/>
        <rFont val="Arial"/>
        <family val="2"/>
      </rPr>
      <t>Home detention:</t>
    </r>
    <r>
      <rPr>
        <sz val="10"/>
        <color indexed="8"/>
        <rFont val="Arial"/>
        <family val="2"/>
      </rPr>
      <t xml:space="preserve"> Home detention orders are an alternative means of serving sentences of full-time imprisonment of up to 18 months. The conditions of the Order constrain the offender‘s liberty to an extent that approximates confinement in minimum security custody with access to day release programs. </t>
    </r>
  </si>
  <si>
    <r>
      <rPr>
        <b/>
        <sz val="10"/>
        <color indexed="8"/>
        <rFont val="Arial"/>
        <family val="2"/>
      </rPr>
      <t>Intensive correction order</t>
    </r>
    <r>
      <rPr>
        <sz val="10"/>
        <color indexed="8"/>
        <rFont val="Arial"/>
        <family val="2"/>
      </rPr>
      <t xml:space="preserve">: Intensive Correction Orders are served in the community for a period of up to two years. Under Clause 175 of the Crimes (Administration of Sentences) Regulation 2008 the offender is subject to intensive supervision, which may include random home visits, searches, drug testing, electronic monitoring and curfews. In addition offenders issued with Intensive Correction Orders are required to do a minimum of 32 hours community service work per month and to ‘engage in activities to address the factors associated with his or her offending’. </t>
    </r>
  </si>
  <si>
    <r>
      <rPr>
        <b/>
        <sz val="10"/>
        <color indexed="8"/>
        <rFont val="Arial"/>
        <family val="2"/>
      </rPr>
      <t xml:space="preserve">Suspended sentence (with/without supervision): </t>
    </r>
    <r>
      <rPr>
        <sz val="10"/>
        <color indexed="8"/>
        <rFont val="Arial"/>
        <family val="2"/>
      </rPr>
      <t>Under Section 12 of the Crimes (Sentencing Procedure) Act 1999, a court may impose a sentence of imprisonment of up to two years duration and then suspend the sentence on the condition that the offender enters into a good behaviour bond. A suspended sentence can be supervised or unsupervised.</t>
    </r>
  </si>
  <si>
    <r>
      <rPr>
        <b/>
        <sz val="10"/>
        <color indexed="8"/>
        <rFont val="Arial"/>
        <family val="2"/>
      </rPr>
      <t>Community service order (CSO)</t>
    </r>
    <r>
      <rPr>
        <sz val="10"/>
        <color indexed="8"/>
        <rFont val="Arial"/>
        <family val="2"/>
      </rPr>
      <t>: The offender is ordered to perform a specified number of hours of unpaid community service work. For adults where a CSO is the principal penalty imposed for the principal offence a maximum of 500 hours of community service can be imposed on any one occasion. For juveniles the Children (Community Service Orders) Act 1987 allows for a maximum of 100 hours community service for an offence committed by a person under 16 years of age and a maximum of 250 hours for an offence committed by a person aged 16 years or older.</t>
    </r>
  </si>
  <si>
    <r>
      <rPr>
        <b/>
        <sz val="10"/>
        <color indexed="8"/>
        <rFont val="Arial"/>
        <family val="2"/>
      </rPr>
      <t>Juvenile probation order:</t>
    </r>
    <r>
      <rPr>
        <sz val="10"/>
        <color indexed="8"/>
        <rFont val="Arial"/>
        <family val="2"/>
      </rPr>
      <t xml:space="preserve"> The Children’s Court can impose an order for probation on a juvenile offender (a person under the age of 18 years) under the Children (Criminal Proceedings) Act 1987 (NSW) s 33(1)(e), which allows a court to make an order releasing the juvenile on probation, on such conditions as the Court may determine, for up to two years.</t>
    </r>
  </si>
  <si>
    <r>
      <rPr>
        <b/>
        <sz val="10"/>
        <color indexed="8"/>
        <rFont val="Arial"/>
        <family val="2"/>
      </rPr>
      <t>Fine:</t>
    </r>
    <r>
      <rPr>
        <sz val="10"/>
        <color indexed="8"/>
        <rFont val="Arial"/>
        <family val="2"/>
      </rPr>
      <t xml:space="preserve"> A monetary penalty where the offender is required to pay a sum of money to the Crown.</t>
    </r>
  </si>
  <si>
    <r>
      <rPr>
        <b/>
        <sz val="10"/>
        <color indexed="8"/>
        <rFont val="Arial"/>
        <family val="2"/>
      </rPr>
      <t>Nominal penalty:</t>
    </r>
    <r>
      <rPr>
        <sz val="10"/>
        <color indexed="8"/>
        <rFont val="Arial"/>
        <family val="2"/>
      </rPr>
      <t xml:space="preserve"> Includes the following penalty types:
- Nominal sentence: This is a nominal penalty where the offender is held in custody until the court adjourns (also referred to as 'Rising of the Court').
- Conviction without penalty: Under Section 10A of the Crimes (Sentencing Procedure) Act 1999, the court may, where it finds a charge proved, record a conviction and dispose of the proceedings without imposing any other penalty.</t>
    </r>
  </si>
  <si>
    <r>
      <rPr>
        <b/>
        <sz val="10"/>
        <color indexed="8"/>
        <rFont val="Arial"/>
        <family val="2"/>
      </rPr>
      <t>Bond without conviction</t>
    </r>
    <r>
      <rPr>
        <sz val="10"/>
        <color indexed="8"/>
        <rFont val="Arial"/>
        <family val="2"/>
      </rPr>
      <t>: Section 10(1)(b) of the Crimes (Sentencing Procedure) Act 1999 permits a court to discharge a person on condition that they enter into a good behaviour bond for a term not exceeding two years.</t>
    </r>
  </si>
  <si>
    <r>
      <rPr>
        <b/>
        <sz val="10"/>
        <color indexed="8"/>
        <rFont val="Arial"/>
        <family val="2"/>
      </rPr>
      <t>No conviction recorded:</t>
    </r>
    <r>
      <rPr>
        <sz val="10"/>
        <color indexed="8"/>
        <rFont val="Arial"/>
        <family val="2"/>
      </rPr>
      <t xml:space="preserve"> Section 10(1)(a) of the Crimes (Sentencing Procedure) Act 1999 permits a court to find a charge proved but discharge the offender with no penalty.</t>
    </r>
  </si>
  <si>
    <r>
      <rPr>
        <b/>
        <sz val="10"/>
        <color indexed="8"/>
        <rFont val="Arial"/>
        <family val="2"/>
      </rPr>
      <t>Other penalties:</t>
    </r>
    <r>
      <rPr>
        <sz val="10"/>
        <color indexed="8"/>
        <rFont val="Arial"/>
        <family val="2"/>
      </rPr>
      <t xml:space="preserve"> Includes, but is not limited to, penalties such as cautions or bonds issued to young offenders under section 33(1)(a) of the Children (Criminal Proceedings) Act 1987 or s31(1) Young Offenders Act 1997, payments of compensation, payments of reparation, dismissed after youth justice conferences and non-association orders.</t>
    </r>
  </si>
  <si>
    <r>
      <rPr>
        <b/>
        <i/>
        <sz val="10"/>
        <color indexed="8"/>
        <rFont val="Arial"/>
        <family val="2"/>
      </rPr>
      <t xml:space="preserve">Persons of interest (POIs): </t>
    </r>
    <r>
      <rPr>
        <sz val="10"/>
        <color indexed="8"/>
        <rFont val="Arial"/>
        <family val="2"/>
      </rPr>
      <t xml:space="preserve">POIs are suspected offenders recorded by police in connection with a criminal incident. The POIs included in the Apprehended Violence Order table have all been proceeded against to court. POIs are not a count of unique offenders. Where an individual is involved in AVO incidents throughout the year they will appear as a POI multiple times. </t>
    </r>
  </si>
  <si>
    <r>
      <rPr>
        <b/>
        <i/>
        <sz val="10"/>
        <color indexed="8"/>
        <rFont val="Arial"/>
        <family val="2"/>
      </rPr>
      <t>Plea:</t>
    </r>
    <r>
      <rPr>
        <sz val="10"/>
        <color rgb="FF000000"/>
        <rFont val="Arial"/>
        <family val="2"/>
      </rPr>
      <t xml:space="preserve"> The formal statement by, or on behalf of, the defendant in response to a criminal charge that has been laid in a court. The nature of this response indicates whether or not the defendant intends to contest that charge.</t>
    </r>
  </si>
  <si>
    <r>
      <rPr>
        <b/>
        <i/>
        <sz val="10"/>
        <color indexed="8"/>
        <rFont val="Arial"/>
        <family val="2"/>
      </rPr>
      <t>Rate per 100,000 population:</t>
    </r>
    <r>
      <rPr>
        <sz val="10"/>
        <color indexed="8"/>
        <rFont val="Arial"/>
        <family val="2"/>
      </rPr>
      <t xml:space="preserve"> For rate calculations, population data were obtained from the Australian Bureau of Statistics publication Regional Population Growth Australia, 2013-14, Catalogue no. 3218.0. As no population estimates were available for 2015 when this report was published, rates for 2015 were calculated using 2014 population estimates.</t>
    </r>
  </si>
  <si>
    <r>
      <rPr>
        <b/>
        <i/>
        <sz val="10"/>
        <rFont val="Arial"/>
        <family val="2"/>
      </rPr>
      <t>Statistical Area:</t>
    </r>
    <r>
      <rPr>
        <sz val="10"/>
        <rFont val="Arial"/>
        <family val="2"/>
      </rPr>
      <t xml:space="preserve"> This refers to the defendant’s residential Statistical Area (SA). Appearances are excluded if the defendant resided interstate, overseas or in an institution, had no fixed place of abode, or if the area of residence was unknown. The following maps indicate the location of each SA. Below the maps are lists of the Local Government Areas (LGAs using 2008 boundaries) within each of the SAs. Note that LGA boundaries change from time to time.</t>
    </r>
  </si>
  <si>
    <r>
      <rPr>
        <b/>
        <i/>
        <sz val="10"/>
        <rFont val="Arial"/>
        <family val="2"/>
      </rPr>
      <t xml:space="preserve">Trial: </t>
    </r>
    <r>
      <rPr>
        <sz val="10"/>
        <rFont val="Arial"/>
        <family val="2"/>
      </rPr>
      <t>Where a defendant enters a not guilty plea or other defended plea in the committal proceedings, they are committed to a Higher Court for trial. In the Higher Courts, trials are usually conducted before a judge and jury whereby the judge rules on questions of law and the jury is responsible for determining whether or not the defendant is guilty. In NSW a trial can also be conducted before a judge alone.</t>
    </r>
  </si>
  <si>
    <t>The Children's Court hears and determines criminal charges against persons generally aged less than 18 years at the time the offence occurred. The Children's Court may also determine some minor indictable offences and conduct committal proceedings in relation to young people who have been charged with major indictable offences. In NSW children aged under 10 years cannot be charged with a criminal offence.</t>
  </si>
  <si>
    <t>Appeal upheld for all matters: This includes either that the conviction or AVO was overturned for all matters appealed against; or  that the penalty was varied (for a severity or inadequacy appeal) for all charges/orders appealed against.</t>
  </si>
  <si>
    <r>
      <t xml:space="preserve">Local and Children's Court : </t>
    </r>
    <r>
      <rPr>
        <sz val="10"/>
        <rFont val="Arial"/>
        <family val="2"/>
      </rPr>
      <t>The stages of proceedings are categories as follows:</t>
    </r>
  </si>
  <si>
    <r>
      <rPr>
        <b/>
        <sz val="10"/>
        <rFont val="Arial"/>
        <family val="2"/>
      </rPr>
      <t>First appearance to outcome</t>
    </r>
    <r>
      <rPr>
        <sz val="10"/>
        <rFont val="Arial"/>
        <family val="2"/>
      </rPr>
      <t xml:space="preserve"> the time from the date of first appearance in court to the latest date on which all charges laid against a defendant within one court appearance are regarded as formally completed by the court. </t>
    </r>
  </si>
  <si>
    <r>
      <rPr>
        <b/>
        <sz val="10"/>
        <rFont val="Arial"/>
        <family val="2"/>
      </rPr>
      <t>Arrest to first appearance:</t>
    </r>
    <r>
      <rPr>
        <sz val="10"/>
        <rFont val="Arial"/>
        <family val="2"/>
      </rPr>
      <t xml:space="preserve"> the time from the date on which the offender was arrested for the offence to the date of first appearance in court for the defendant for that offence.</t>
    </r>
  </si>
  <si>
    <r>
      <t xml:space="preserve">Higher Courts: </t>
    </r>
    <r>
      <rPr>
        <sz val="10"/>
        <rFont val="Arial"/>
        <family val="2"/>
      </rPr>
      <t>The stages of proceedings are categories as follows:</t>
    </r>
  </si>
  <si>
    <r>
      <rPr>
        <b/>
        <sz val="10"/>
        <rFont val="Arial"/>
        <family val="2"/>
      </rPr>
      <t>Committal to outcome:</t>
    </r>
    <r>
      <rPr>
        <sz val="10"/>
        <rFont val="Arial"/>
        <family val="2"/>
      </rPr>
      <t xml:space="preserve"> The time from date the matter was committed to latest date of determination of charges. Note that it is not possible to distinguish from this table whether the accused altered his or her plea during the course of proceedings. Such a change of plea would be expected to alter the time taken to dispose of the matter.</t>
    </r>
  </si>
  <si>
    <r>
      <t>Outcome to sentence:</t>
    </r>
    <r>
      <rPr>
        <sz val="10"/>
        <rFont val="Arial"/>
        <family val="2"/>
      </rPr>
      <t xml:space="preserve"> The time from latest date of determination of charges (guilty plea or verdict) to the date of sentence. This category is applicable only to those accused persons who were found guilty. </t>
    </r>
  </si>
  <si>
    <r>
      <rPr>
        <b/>
        <sz val="10"/>
        <rFont val="Arial"/>
        <family val="2"/>
      </rPr>
      <t>Custodial sentence:</t>
    </r>
    <r>
      <rPr>
        <sz val="10"/>
        <rFont val="Arial"/>
        <family val="2"/>
      </rPr>
      <t xml:space="preserve"> Sentences imposed on a defendant requiring a person to have restricted liberty for a specified period of time either through detainment in an institution/home. This includes the penalties of 'Imprisonment', 'Control order' and 'Periodic detention'.</t>
    </r>
  </si>
  <si>
    <r>
      <rPr>
        <b/>
        <i/>
        <sz val="10"/>
        <color indexed="8"/>
        <rFont val="Arial"/>
        <family val="2"/>
      </rPr>
      <t xml:space="preserve">Domestic violence offences: </t>
    </r>
    <r>
      <rPr>
        <sz val="10"/>
        <color indexed="8"/>
        <rFont val="Arial"/>
        <family val="2"/>
      </rPr>
      <t xml:space="preserve">Are those offences specifically created in the Crimes (Domestic and Personal Violence) Act 2007 (available since March 2008) that represent the domestic violence version of an existing offence. </t>
    </r>
    <r>
      <rPr>
        <sz val="10"/>
        <color indexed="8"/>
        <rFont val="Arial"/>
        <family val="2"/>
      </rPr>
      <t>These offences are not a category within ANZSOC. These offences are also counted in the appropriate ANZSOC categories - Acts intended to cause injury, Homicide and related offences, Sexual assault and related offences, Abduction, harassment and related offences, Property damage and environmental pollution and Offences against justice procedures, government security and government operations.</t>
    </r>
  </si>
  <si>
    <t>The hierarchy of Children's Court penalties are:</t>
  </si>
  <si>
    <t>(i) Control order - a fixed term or non-parole period of detention in a Juvenile Justice NSW facility</t>
  </si>
  <si>
    <t>(ii) Community Service Order</t>
  </si>
  <si>
    <t>(iii) Probation Order - probation orders with Juvenile Justice NSW supervision, probation orders with other supervision and probation without supervision</t>
  </si>
  <si>
    <t>(iv) Fine</t>
  </si>
  <si>
    <t>(v) Bond - includes bond, suspended control order and conditional discharge, with supervision and without supervision</t>
  </si>
  <si>
    <t>(vi) Dismissed with caution</t>
  </si>
  <si>
    <t>(vii) Other proven outcomes – includes dismissed after Youth Justice Conference, no action taken on a breach of court orders, nominal sentence (rising of the court), conviction with no other penalty, disqualified driver and compensation.</t>
  </si>
  <si>
    <r>
      <rPr>
        <b/>
        <i/>
        <sz val="10"/>
        <color indexed="8"/>
        <rFont val="Arial"/>
        <family val="2"/>
      </rPr>
      <t>Principal offence</t>
    </r>
    <r>
      <rPr>
        <b/>
        <sz val="10"/>
        <color indexed="8"/>
        <rFont val="Arial"/>
        <family val="2"/>
      </rPr>
      <t>:</t>
    </r>
    <r>
      <rPr>
        <sz val="10"/>
        <color indexed="8"/>
        <rFont val="Arial"/>
        <family val="2"/>
      </rPr>
      <t xml:space="preserve"> The principal offence is defined as the offence charged which received the most serious penalty according to the following rules: </t>
    </r>
  </si>
  <si>
    <t>(b) Where there are two or more offences which received the same penalty type, the offence which received the greatest quantum of that penalty type is the principal offence. Note that for this calculation if multiple counts of the same offence type received different penalties they are treated as separate offences.</t>
  </si>
  <si>
    <t>(c) If there was more than one offence with a custodial penalty, the offence with the longest total sentence is selected as the principal offence.</t>
  </si>
  <si>
    <t>(d) If there was more than one offence with a custodial penalty with the same quantum of total sentence, the offence with the longest non-parole period is selected as the principal offence.</t>
  </si>
  <si>
    <t>(e) If there was more than one offence which received the same quantum of the same penalty type, including the same quantum of total sentence and non-parole period, the offence with the highest Median Sentence Ranking (see the Bureau’s Crime and Justice Bulletin No.142 ‘Measuring Offence Seriousness’) is selected as the principal offence.</t>
  </si>
  <si>
    <t>(f) Where an offence received more than one penalty, a principal penalty for that offence is first calculated following the rules set out above. The determination of principal offence is then calculated on the principal penalty for each offence.</t>
  </si>
  <si>
    <t>(a) Where an offender is found guilty of more than one offence, the offence which received the most serious penalty type is the principal offence.</t>
  </si>
  <si>
    <t>(c) reside in a certain area.</t>
  </si>
  <si>
    <t>(b) attend alcohol counselling;</t>
  </si>
  <si>
    <t>(a) report to the Probation and Parole Service on a regular basis (bond with supervision);</t>
  </si>
  <si>
    <r>
      <t>Bond (with/without supervision):</t>
    </r>
    <r>
      <rPr>
        <sz val="10"/>
        <color indexed="8"/>
        <rFont val="Arial"/>
        <family val="2"/>
      </rPr>
      <t xml:space="preserve"> There are several different types of bonds which may be imposed. Generally they require the offender to be ‘of good behaviour’ for a certain length of time. Conditions may also be included, for example:</t>
    </r>
  </si>
  <si>
    <r>
      <rPr>
        <b/>
        <i/>
        <sz val="10"/>
        <rFont val="Arial"/>
        <family val="2"/>
      </rPr>
      <t>Non-custodial sentence:</t>
    </r>
    <r>
      <rPr>
        <b/>
        <sz val="10"/>
        <rFont val="Arial"/>
        <family val="2"/>
      </rPr>
      <t xml:space="preserve"> </t>
    </r>
    <r>
      <rPr>
        <sz val="10"/>
        <rFont val="Arial"/>
        <family val="2"/>
      </rPr>
      <t>Sentences imposed on a defendant that do not involve being held in custody. This category includes: suspended sentences, intensive corrections orders, community supervision or work orders, fines,  and other non-custodial orders.</t>
    </r>
  </si>
  <si>
    <r>
      <rPr>
        <b/>
        <i/>
        <sz val="10"/>
        <rFont val="Arial"/>
        <family val="2"/>
      </rPr>
      <t>Offence type:</t>
    </r>
    <r>
      <rPr>
        <b/>
        <sz val="10"/>
        <rFont val="Arial"/>
        <family val="2"/>
      </rPr>
      <t xml:space="preserve"> </t>
    </r>
    <r>
      <rPr>
        <sz val="10"/>
        <rFont val="Arial"/>
        <family val="2"/>
      </rPr>
      <t>Offence groups are based on the Australian Bureau of Statistics Australian and New Zealand Standard Offence Classification (ANZSOC), 2011 (Third edition) (cat. no. 1234.0). The tables in this report show offences classified at ANZSOC division, subdivision and group levels. In this report, the ANZSOC group ‘Breach of bond - probation’ contains breaches of supervised bonds and as such is entitled ‘Breach of bond - supervised’. The ANZSOC group ‘Breach of bond - other’ contains breaches of unsupervised bonds so is called ‘Breach of bond - unsupervised’. 'Child sex offences' and domestic violence offences are not a category within ANZSOC. These offences are also counted in the appropriate ANZSOC categories. In addition, the ANZSOC group 'Exceed the prescribed content of alcohol or other substance limit' has been split into two categories 'Exceed the prescribed content of alcohol' and 'Exceed the prescribed content of illicit drugs'.</t>
    </r>
  </si>
  <si>
    <r>
      <rPr>
        <b/>
        <i/>
        <sz val="10"/>
        <rFont val="Arial"/>
        <family val="2"/>
      </rPr>
      <t>Outcome of court appearance:</t>
    </r>
    <r>
      <rPr>
        <b/>
        <sz val="10"/>
        <rFont val="Arial"/>
        <family val="2"/>
      </rPr>
      <t xml:space="preserve"> </t>
    </r>
    <r>
      <rPr>
        <sz val="10"/>
        <rFont val="Arial"/>
        <family val="2"/>
      </rPr>
      <t xml:space="preserve">The way in which a defendant is completed as an item of business in a particular court level. A defendant is considered finalised when all charges against that defendant have been processed to completion within a court level. There are nine possible outcomes outlined below - </t>
    </r>
  </si>
  <si>
    <t>Source: NSW Bureau of Crime Statistics and Research</t>
  </si>
  <si>
    <t>New South Wales Criminal Courts Statistics 2015</t>
  </si>
  <si>
    <t>Finalised by trial</t>
  </si>
  <si>
    <t>Finalised by sentence</t>
  </si>
  <si>
    <t>Not guilty verdict in the higher courts by reason of mental illness/health</t>
  </si>
  <si>
    <t>Sentenced by the lower courts after a guilty plea</t>
  </si>
  <si>
    <t>Sentenced after a guilty plea following trial committal (HC)</t>
  </si>
  <si>
    <t>Sentenced after a guilty plea following sentence committal (HC)</t>
  </si>
  <si>
    <t>Proven offence - not further described</t>
  </si>
  <si>
    <t>Dismissed by the lower courts due to mental illness/health</t>
  </si>
  <si>
    <t>Otherwise disposed of (eg transferred to Drug Court, deceased)</t>
  </si>
  <si>
    <r>
      <t xml:space="preserve">Dismissed by the lower courts due to mental illness/health: </t>
    </r>
    <r>
      <rPr>
        <sz val="10"/>
        <rFont val="Arial"/>
        <family val="2"/>
      </rPr>
      <t>Includes charges dismissed under Section 32 of the Mental Health (Forensic Procedure) Act 1990. Where this occurs the Court can discharge a defendant who is suffering from a mental illness. The defendant may be conditionally discharged and may be called before the court for failing to comply with the order within six months of the order being imposed. Under Section 33 of the Act, a magistrate can order a mentally ill defendant to be detained in a hospital for an assessment, or discharge the defendant, either unconditionally or conditionally, into the care of a responsible person. This outcome only applies to the Local and Children's Court.</t>
    </r>
  </si>
  <si>
    <r>
      <t xml:space="preserve">All charges withdrawn by prosecution: </t>
    </r>
    <r>
      <rPr>
        <sz val="10"/>
        <rFont val="Arial"/>
        <family val="2"/>
      </rPr>
      <t>This category includes where all charges were dismissed by the court, but there was nor defended hearing or trial. For instance, the prosecution may have not offered any evidence in respect to the charges, the Director of Public Prosecution may have elected to not proceeded to trial or the defendant died prior to finalisation.</t>
    </r>
  </si>
  <si>
    <r>
      <t>Not guilty verdict in the higher courts by reason of mental illness/health:</t>
    </r>
    <r>
      <rPr>
        <sz val="10"/>
        <rFont val="Arial"/>
        <family val="2"/>
      </rPr>
      <t xml:space="preserve"> Under the Mental Health (Forensic Provisions) Act 1990, the NSW Higher Court can find a defendant not guilty on the grounds of mental illness. This outcome only applies to District and Supreme Courts.</t>
    </r>
  </si>
  <si>
    <r>
      <t>Proven offence - not further described:</t>
    </r>
    <r>
      <rPr>
        <sz val="10"/>
        <rFont val="Arial"/>
        <family val="2"/>
      </rPr>
      <t xml:space="preserve"> Include persons who received a sentence but there was insufficient data to indicate whether they had proceeded to a defended hearing and a guilty finding was handed down or whether they were sentenced after entering a guilty plea.</t>
    </r>
  </si>
  <si>
    <r>
      <rPr>
        <b/>
        <sz val="10"/>
        <rFont val="Arial"/>
        <family val="2"/>
      </rPr>
      <t xml:space="preserve">Otherwise disposed of (eg transferred to Drug Court, deceased): </t>
    </r>
    <r>
      <rPr>
        <sz val="10"/>
        <rFont val="Arial"/>
        <family val="2"/>
      </rPr>
      <t>Includes persons transferred to the Drug Court or referred to the Mental Health Review Tribunal from the Higher Court.</t>
    </r>
  </si>
  <si>
    <r>
      <t>Sentenced after a guilty plea following trial committal (HC):</t>
    </r>
    <r>
      <rPr>
        <sz val="10"/>
        <rFont val="Arial"/>
        <family val="2"/>
      </rPr>
      <t xml:space="preserve"> Persons committed for trial who entered a guilty plea after committal, either before or during the trial. Persons who entered a guilty plea and were also found guilty/ acquitted of other charges at trial are excluded.</t>
    </r>
  </si>
  <si>
    <r>
      <t>Sentenced after a guilty plea following sentence committal (HC):</t>
    </r>
    <r>
      <rPr>
        <sz val="10"/>
        <rFont val="Arial"/>
        <family val="2"/>
      </rPr>
      <t xml:space="preserve"> Persons committed to the higher court for sentence after entering a guilty plea in the lower court.</t>
    </r>
  </si>
  <si>
    <r>
      <t>Proceeded to sentence only:</t>
    </r>
    <r>
      <rPr>
        <sz val="10"/>
        <rFont val="Arial"/>
        <family val="2"/>
      </rPr>
      <t xml:space="preserve">  Includes where the defendant pleaded guilty to at least one charge, and any other charges were dismissed or otherwise disposed of.</t>
    </r>
  </si>
  <si>
    <r>
      <t xml:space="preserve">Sentenced by the lower courts after a guilty plea: </t>
    </r>
    <r>
      <rPr>
        <sz val="10"/>
        <rFont val="Arial"/>
        <family val="2"/>
      </rPr>
      <t>persons present when finalised by the lower courts after entering a plea of guilty</t>
    </r>
  </si>
  <si>
    <r>
      <t>Arrest to committal:</t>
    </r>
    <r>
      <rPr>
        <sz val="10"/>
        <rFont val="Arial"/>
        <family val="2"/>
      </rPr>
      <t xml:space="preserve"> the time from the date on which the offender was arrested for the offence to the date the matter was committed to the Higher Courts.</t>
    </r>
  </si>
  <si>
    <r>
      <t>Not guilty of all charges:</t>
    </r>
    <r>
      <rPr>
        <sz val="10"/>
        <rFont val="Arial"/>
        <family val="2"/>
      </rPr>
      <t xml:space="preserve"> Appearances in this category involved the defendant being found not guilty of any offence following a defended hearing. Such appearances may have included some charges being dismissed without hearing.</t>
    </r>
  </si>
  <si>
    <r>
      <rPr>
        <b/>
        <i/>
        <sz val="10"/>
        <rFont val="Arial"/>
        <family val="2"/>
      </rPr>
      <t>Bail status at finalisation:</t>
    </r>
    <r>
      <rPr>
        <sz val="10"/>
        <rFont val="Arial"/>
        <family val="2"/>
      </rPr>
      <t xml:space="preserve"> Refers to the bail status of the defendant at their final court appearance.  Those remanded in custody are separated into ‘bail refused’ and ‘in custody for a prior offence’. Corrective Services NSW and Juvenile Justice NSW custody data have been merged with court data to identify those persons who were ‘bail refused’ and ‘in custody for a prior offence’. Those not in either of these groups were ‘on bail’  or ‘bail dispensed with’ . </t>
    </r>
  </si>
  <si>
    <r>
      <rPr>
        <b/>
        <i/>
        <sz val="10"/>
        <rFont val="Arial"/>
        <family val="2"/>
      </rPr>
      <t>Court delay:</t>
    </r>
    <r>
      <rPr>
        <sz val="10"/>
        <rFont val="Arial"/>
        <family val="2"/>
      </rPr>
      <t xml:space="preserve"> These tables show the time taken to dispose of a group of charges against a person by defended and undefended hearings by bail status at final appearance. It shows the median number of days taken at each stage of proceedings. For Higher Courts, the number and median delay for arrest to committal, committal to outcome, and outcome to sentence are provided. For the Local and Children's Courts, the number and mean delay for arrest to first appearance and first appearance to finalisation (determination) is provided.  Note that means cannot be added.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</si>
</sst>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
    <numFmt numFmtId="165" formatCode="##,###,##0"/>
    <numFmt numFmtId="166" formatCode="#################################################################################0"/>
    <numFmt numFmtId="167" formatCode="#####################################################0"/>
    <numFmt numFmtId="168" formatCode="#,##0.0"/>
    <numFmt numFmtId="169" formatCode="0.0"/>
  </numFmts>
  <fonts count="63" x14ac:knownFonts="1">
    <font>
      <sz val="8"/>
      <color rgb="FF000000"/>
      <name val="Courier New"/>
    </font>
    <font>
      <sz val="11"/>
      <color theme="1"/>
      <name val="Arial"/>
      <family val="2"/>
    </font>
    <font>
      <sz val="11"/>
      <color theme="1"/>
      <name val="Arial"/>
      <family val="2"/>
    </font>
    <font>
      <sz val="11"/>
      <color theme="1"/>
      <name val="Courier New"/>
      <family val="2"/>
      <scheme val="minor"/>
    </font>
    <font>
      <sz val="11"/>
      <color theme="1"/>
      <name val="Courier New"/>
      <family val="2"/>
      <scheme val="minor"/>
    </font>
    <font>
      <sz val="11"/>
      <color theme="1"/>
      <name val="Arial"/>
      <family val="2"/>
    </font>
    <font>
      <sz val="11"/>
      <color theme="1"/>
      <name val="Arial"/>
      <family val="2"/>
    </font>
    <font>
      <sz val="11"/>
      <color theme="1"/>
      <name val="Arial"/>
      <family val="2"/>
    </font>
    <font>
      <b/>
      <sz val="10"/>
      <color rgb="FF000000"/>
      <name val="Arial"/>
      <family val="2"/>
    </font>
    <font>
      <sz val="10"/>
      <color rgb="FF000000"/>
      <name val="Courier New"/>
      <family val="3"/>
    </font>
    <font>
      <sz val="10"/>
      <color rgb="FF000000"/>
      <name val="Arial"/>
      <family val="2"/>
    </font>
    <font>
      <sz val="10"/>
      <color rgb="FF000000"/>
      <name val="Calibri"/>
      <family val="2"/>
    </font>
    <font>
      <b/>
      <sz val="10"/>
      <color indexed="8"/>
      <name val="Arial"/>
      <family val="2"/>
    </font>
    <font>
      <sz val="10"/>
      <color indexed="8"/>
      <name val="Courier New"/>
      <family val="3"/>
    </font>
    <font>
      <sz val="10"/>
      <color indexed="8"/>
      <name val="Arial"/>
      <family val="2"/>
    </font>
    <font>
      <b/>
      <sz val="10"/>
      <color rgb="FF000000"/>
      <name val="Calibri"/>
      <family val="2"/>
    </font>
    <font>
      <sz val="11"/>
      <color theme="1"/>
      <name val="Courier New"/>
      <family val="2"/>
      <scheme val="minor"/>
    </font>
    <font>
      <sz val="10"/>
      <name val="Arial"/>
      <family val="2"/>
    </font>
    <font>
      <u/>
      <sz val="10"/>
      <color theme="10"/>
      <name val="Arial"/>
      <family val="2"/>
    </font>
    <font>
      <b/>
      <i/>
      <sz val="10"/>
      <color rgb="FF000000"/>
      <name val="Arial"/>
      <family val="2"/>
    </font>
    <font>
      <i/>
      <sz val="10"/>
      <color indexed="8"/>
      <name val="Arial"/>
      <family val="2"/>
    </font>
    <font>
      <b/>
      <i/>
      <sz val="10"/>
      <color indexed="8"/>
      <name val="Arial"/>
      <family val="2"/>
    </font>
    <font>
      <b/>
      <sz val="12"/>
      <color rgb="FF000000"/>
      <name val="Arial"/>
      <family val="2"/>
    </font>
    <font>
      <b/>
      <sz val="12"/>
      <color indexed="8"/>
      <name val="Arial"/>
      <family val="2"/>
    </font>
    <font>
      <sz val="9"/>
      <color indexed="8"/>
      <name val="Arial"/>
      <family val="2"/>
    </font>
    <font>
      <sz val="9"/>
      <color indexed="8"/>
      <name val="Courier New"/>
      <family val="3"/>
    </font>
    <font>
      <b/>
      <i/>
      <sz val="9.5"/>
      <color rgb="FF000000"/>
      <name val="Arial"/>
      <family val="2"/>
    </font>
    <font>
      <sz val="8"/>
      <color indexed="8"/>
      <name val="Arial"/>
      <family val="2"/>
    </font>
    <font>
      <sz val="8"/>
      <color rgb="FF000000"/>
      <name val="Courier New"/>
      <family val="3"/>
    </font>
    <font>
      <b/>
      <sz val="10"/>
      <name val="Arial"/>
      <family val="2"/>
    </font>
    <font>
      <i/>
      <sz val="10"/>
      <name val="Arial"/>
      <family val="2"/>
    </font>
    <font>
      <sz val="10"/>
      <name val="Courier New"/>
      <family val="3"/>
    </font>
    <font>
      <b/>
      <sz val="12"/>
      <name val="Arial"/>
      <family val="2"/>
    </font>
    <font>
      <b/>
      <sz val="8"/>
      <name val="Arial"/>
      <family val="2"/>
    </font>
    <font>
      <b/>
      <i/>
      <sz val="10"/>
      <name val="Arial"/>
      <family val="2"/>
    </font>
    <font>
      <sz val="8"/>
      <name val="Arial"/>
      <family val="2"/>
    </font>
    <font>
      <sz val="10"/>
      <name val="Calibri"/>
      <family val="2"/>
    </font>
    <font>
      <b/>
      <sz val="10"/>
      <name val="Calibri"/>
      <family val="2"/>
    </font>
    <font>
      <sz val="11"/>
      <color rgb="FFFF0000"/>
      <name val="Arial"/>
      <family val="2"/>
    </font>
    <font>
      <sz val="10"/>
      <color theme="1"/>
      <name val="Arial"/>
      <family val="2"/>
    </font>
    <font>
      <sz val="10"/>
      <color rgb="FFFF0000"/>
      <name val="Arial"/>
      <family val="2"/>
    </font>
    <font>
      <sz val="8"/>
      <color theme="1"/>
      <name val="Arial"/>
      <family val="2"/>
    </font>
    <font>
      <u/>
      <sz val="11"/>
      <color theme="10"/>
      <name val="Courier New"/>
      <family val="2"/>
      <scheme val="minor"/>
    </font>
    <font>
      <sz val="10"/>
      <color theme="1"/>
      <name val="Courier New"/>
      <family val="2"/>
      <scheme val="minor"/>
    </font>
    <font>
      <b/>
      <i/>
      <sz val="10"/>
      <color theme="1"/>
      <name val="Courier New"/>
      <family val="2"/>
      <scheme val="minor"/>
    </font>
    <font>
      <b/>
      <i/>
      <sz val="10"/>
      <color theme="1"/>
      <name val="Arial"/>
      <family val="2"/>
    </font>
    <font>
      <u/>
      <sz val="10"/>
      <color theme="10"/>
      <name val="Courier New"/>
      <family val="2"/>
      <scheme val="minor"/>
    </font>
    <font>
      <u/>
      <sz val="8"/>
      <color theme="10"/>
      <name val="Arial"/>
      <family val="2"/>
    </font>
    <font>
      <sz val="10"/>
      <color rgb="FFFF0000"/>
      <name val="Courier New"/>
      <family val="3"/>
    </font>
    <font>
      <sz val="8"/>
      <color rgb="FFFF0000"/>
      <name val="Courier New"/>
      <family val="3"/>
    </font>
    <font>
      <b/>
      <sz val="10"/>
      <color theme="1"/>
      <name val="Courier New"/>
      <family val="3"/>
      <scheme val="minor"/>
    </font>
    <font>
      <sz val="11"/>
      <color rgb="FF000000"/>
      <name val="Arial"/>
      <family val="2"/>
    </font>
    <font>
      <sz val="10"/>
      <color theme="0"/>
      <name val="Arial"/>
      <family val="2"/>
    </font>
    <font>
      <sz val="8"/>
      <color theme="0"/>
      <name val="Arial"/>
      <family val="2"/>
    </font>
    <font>
      <i/>
      <sz val="8"/>
      <name val="Arial"/>
      <family val="2"/>
    </font>
    <font>
      <b/>
      <i/>
      <u/>
      <sz val="10"/>
      <color theme="1"/>
      <name val="Courier New"/>
      <family val="2"/>
      <scheme val="minor"/>
    </font>
    <font>
      <sz val="10"/>
      <color rgb="FFFF0000"/>
      <name val="Courier New"/>
      <family val="2"/>
      <scheme val="minor"/>
    </font>
    <font>
      <sz val="10"/>
      <name val="Courier New"/>
      <family val="2"/>
      <scheme val="minor"/>
    </font>
    <font>
      <sz val="10"/>
      <color rgb="FF000000"/>
      <name val="Courier New"/>
      <family val="2"/>
      <scheme val="minor"/>
    </font>
    <font>
      <sz val="10"/>
      <color indexed="8"/>
      <name val="Calibri"/>
      <family val="2"/>
    </font>
    <font>
      <b/>
      <i/>
      <sz val="10"/>
      <name val="Courier New"/>
      <family val="2"/>
      <scheme val="minor"/>
    </font>
    <font>
      <b/>
      <sz val="10"/>
      <color indexed="8"/>
      <name val="Courier New"/>
      <family val="2"/>
      <scheme val="minor"/>
    </font>
    <font>
      <b/>
      <i/>
      <u/>
      <sz val="10"/>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FAFBFE"/>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1">
    <xf numFmtId="0" fontId="0" fillId="0" borderId="0"/>
    <xf numFmtId="0" fontId="16" fillId="0" borderId="0"/>
    <xf numFmtId="43" fontId="17" fillId="0" borderId="0" applyFont="0" applyFill="0" applyBorder="0" applyAlignment="0" applyProtection="0"/>
    <xf numFmtId="0" fontId="18" fillId="0" borderId="0" applyNumberFormat="0" applyFill="0" applyBorder="0" applyAlignment="0" applyProtection="0"/>
    <xf numFmtId="0" fontId="17" fillId="0" borderId="0"/>
    <xf numFmtId="0" fontId="16" fillId="0" borderId="0"/>
    <xf numFmtId="0" fontId="17" fillId="0" borderId="0"/>
    <xf numFmtId="0" fontId="17" fillId="0" borderId="0"/>
    <xf numFmtId="0" fontId="16" fillId="0" borderId="0"/>
    <xf numFmtId="0" fontId="16" fillId="0" borderId="0"/>
    <xf numFmtId="0" fontId="17" fillId="0" borderId="0"/>
    <xf numFmtId="0" fontId="17" fillId="0" borderId="0"/>
    <xf numFmtId="0" fontId="7" fillId="0" borderId="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0" fontId="28" fillId="0" borderId="0"/>
    <xf numFmtId="0" fontId="6" fillId="0" borderId="0"/>
    <xf numFmtId="0" fontId="16" fillId="0" borderId="0"/>
    <xf numFmtId="0" fontId="16" fillId="0" borderId="0"/>
    <xf numFmtId="0" fontId="16" fillId="0" borderId="0"/>
    <xf numFmtId="0" fontId="16" fillId="0" borderId="0"/>
    <xf numFmtId="0" fontId="42" fillId="0" borderId="0" applyNumberFormat="0" applyFill="0" applyBorder="0" applyAlignment="0" applyProtection="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438">
    <xf numFmtId="0" fontId="0" fillId="0" borderId="0" xfId="0" applyFont="1" applyFill="1" applyBorder="1" applyAlignment="1">
      <alignment horizontal="left"/>
    </xf>
    <xf numFmtId="0" fontId="9" fillId="0" borderId="0" xfId="0" applyFont="1" applyFill="1" applyBorder="1" applyAlignment="1"/>
    <xf numFmtId="0" fontId="9" fillId="0" borderId="0" xfId="0" applyFont="1" applyFill="1" applyBorder="1" applyAlignment="1">
      <alignment horizontal="left"/>
    </xf>
    <xf numFmtId="0" fontId="13" fillId="0" borderId="0" xfId="0" applyFont="1" applyFill="1" applyBorder="1" applyAlignment="1">
      <alignment horizontal="left"/>
    </xf>
    <xf numFmtId="168" fontId="14" fillId="0" borderId="0" xfId="0" applyNumberFormat="1" applyFont="1" applyFill="1" applyBorder="1" applyAlignment="1">
      <alignment horizontal="right"/>
    </xf>
    <xf numFmtId="0" fontId="8" fillId="0" borderId="0" xfId="0" applyFont="1" applyFill="1" applyBorder="1" applyAlignment="1">
      <alignment horizontal="left"/>
    </xf>
    <xf numFmtId="0" fontId="11" fillId="0" borderId="0" xfId="0" applyFont="1" applyFill="1" applyBorder="1" applyAlignment="1"/>
    <xf numFmtId="49" fontId="8" fillId="0" borderId="0" xfId="0" applyNumberFormat="1" applyFont="1" applyFill="1" applyBorder="1" applyAlignment="1">
      <alignment horizontal="left"/>
    </xf>
    <xf numFmtId="0" fontId="12" fillId="0" borderId="0" xfId="0" applyFont="1" applyFill="1" applyBorder="1" applyAlignment="1"/>
    <xf numFmtId="0" fontId="13" fillId="0" borderId="0" xfId="0" applyFont="1" applyFill="1" applyBorder="1" applyAlignment="1"/>
    <xf numFmtId="49" fontId="12" fillId="0" borderId="0" xfId="0" applyNumberFormat="1" applyFont="1" applyFill="1" applyBorder="1" applyAlignment="1">
      <alignment horizontal="left"/>
    </xf>
    <xf numFmtId="49" fontId="13" fillId="0" borderId="0" xfId="0" applyNumberFormat="1" applyFont="1" applyFill="1" applyBorder="1" applyAlignment="1">
      <alignment horizontal="left"/>
    </xf>
    <xf numFmtId="49" fontId="14" fillId="0" borderId="0" xfId="0" applyNumberFormat="1" applyFont="1" applyFill="1" applyBorder="1" applyAlignment="1">
      <alignment vertical="center"/>
    </xf>
    <xf numFmtId="49" fontId="14" fillId="0" borderId="0" xfId="0" applyNumberFormat="1" applyFont="1" applyFill="1" applyBorder="1" applyAlignment="1"/>
    <xf numFmtId="49" fontId="14" fillId="0" borderId="0" xfId="0" applyNumberFormat="1" applyFont="1" applyFill="1" applyBorder="1" applyAlignment="1">
      <alignment horizontal="left"/>
    </xf>
    <xf numFmtId="0" fontId="14" fillId="0" borderId="0" xfId="0" applyFont="1" applyFill="1" applyBorder="1" applyAlignment="1"/>
    <xf numFmtId="3" fontId="14" fillId="0" borderId="0" xfId="0" applyNumberFormat="1" applyFont="1" applyFill="1" applyBorder="1" applyAlignment="1">
      <alignment horizontal="right"/>
    </xf>
    <xf numFmtId="3" fontId="14" fillId="0" borderId="4" xfId="0" applyNumberFormat="1" applyFont="1" applyFill="1" applyBorder="1" applyAlignment="1">
      <alignment horizontal="right"/>
    </xf>
    <xf numFmtId="168" fontId="14" fillId="0" borderId="7" xfId="0" applyNumberFormat="1" applyFont="1" applyFill="1" applyBorder="1" applyAlignment="1">
      <alignment horizontal="right"/>
    </xf>
    <xf numFmtId="3" fontId="14" fillId="0" borderId="5" xfId="0" applyNumberFormat="1" applyFont="1" applyFill="1" applyBorder="1" applyAlignment="1">
      <alignment horizontal="right"/>
    </xf>
    <xf numFmtId="3" fontId="14" fillId="0" borderId="2" xfId="0" applyNumberFormat="1" applyFont="1" applyFill="1" applyBorder="1" applyAlignment="1">
      <alignment horizontal="right"/>
    </xf>
    <xf numFmtId="168" fontId="14" fillId="0" borderId="8"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3" fontId="14" fillId="0" borderId="6" xfId="0" applyNumberFormat="1" applyFont="1" applyFill="1" applyBorder="1" applyAlignment="1">
      <alignment horizontal="right"/>
    </xf>
    <xf numFmtId="3" fontId="14" fillId="0" borderId="1" xfId="0" applyNumberFormat="1" applyFont="1" applyFill="1" applyBorder="1" applyAlignment="1">
      <alignment horizontal="right"/>
    </xf>
    <xf numFmtId="168" fontId="14" fillId="0" borderId="9"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8" xfId="0" applyNumberFormat="1" applyFont="1" applyFill="1" applyBorder="1" applyAlignment="1">
      <alignment horizontal="right"/>
    </xf>
    <xf numFmtId="49" fontId="14" fillId="0" borderId="6" xfId="0" applyNumberFormat="1" applyFont="1" applyFill="1" applyBorder="1" applyAlignment="1">
      <alignment vertical="center"/>
    </xf>
    <xf numFmtId="49" fontId="14" fillId="0" borderId="1" xfId="0" applyNumberFormat="1" applyFont="1" applyFill="1" applyBorder="1" applyAlignment="1">
      <alignment vertical="center"/>
    </xf>
    <xf numFmtId="49" fontId="14" fillId="0" borderId="9" xfId="0" applyNumberFormat="1" applyFont="1" applyFill="1" applyBorder="1" applyAlignment="1">
      <alignment vertical="center"/>
    </xf>
    <xf numFmtId="49" fontId="14" fillId="0" borderId="4" xfId="0" applyNumberFormat="1" applyFont="1" applyFill="1" applyBorder="1" applyAlignment="1">
      <alignment vertical="center"/>
    </xf>
    <xf numFmtId="49" fontId="14" fillId="0" borderId="7" xfId="0" applyNumberFormat="1" applyFont="1" applyFill="1" applyBorder="1" applyAlignment="1">
      <alignment vertical="center"/>
    </xf>
    <xf numFmtId="49" fontId="20" fillId="0" borderId="5" xfId="0" applyNumberFormat="1" applyFont="1" applyFill="1" applyBorder="1" applyAlignment="1">
      <alignment horizontal="left"/>
    </xf>
    <xf numFmtId="49" fontId="14" fillId="0" borderId="2" xfId="0" applyNumberFormat="1" applyFont="1" applyFill="1" applyBorder="1" applyAlignment="1">
      <alignment vertical="center"/>
    </xf>
    <xf numFmtId="49" fontId="14" fillId="0" borderId="8" xfId="0" applyNumberFormat="1" applyFont="1" applyFill="1" applyBorder="1" applyAlignment="1">
      <alignment vertical="center"/>
    </xf>
    <xf numFmtId="49" fontId="14" fillId="0" borderId="2" xfId="0" applyNumberFormat="1" applyFont="1" applyFill="1" applyBorder="1" applyAlignment="1">
      <alignment horizontal="left"/>
    </xf>
    <xf numFmtId="49" fontId="14" fillId="0" borderId="4" xfId="0" applyNumberFormat="1" applyFont="1" applyFill="1" applyBorder="1" applyAlignment="1"/>
    <xf numFmtId="49" fontId="14" fillId="0" borderId="5" xfId="0" applyNumberFormat="1" applyFont="1" applyFill="1" applyBorder="1" applyAlignment="1"/>
    <xf numFmtId="49" fontId="14" fillId="0" borderId="4" xfId="0" applyNumberFormat="1" applyFont="1" applyFill="1" applyBorder="1" applyAlignment="1">
      <alignment horizontal="left"/>
    </xf>
    <xf numFmtId="49" fontId="14" fillId="0" borderId="10" xfId="0" applyNumberFormat="1" applyFont="1" applyFill="1" applyBorder="1" applyAlignment="1">
      <alignment horizontal="left"/>
    </xf>
    <xf numFmtId="49" fontId="14" fillId="0" borderId="3" xfId="0" applyNumberFormat="1" applyFont="1" applyFill="1" applyBorder="1" applyAlignment="1">
      <alignment horizontal="left"/>
    </xf>
    <xf numFmtId="49" fontId="14" fillId="0" borderId="11" xfId="0" applyNumberFormat="1" applyFont="1" applyFill="1" applyBorder="1" applyAlignment="1">
      <alignment horizontal="left"/>
    </xf>
    <xf numFmtId="49" fontId="13" fillId="0" borderId="0" xfId="0" applyNumberFormat="1" applyFont="1" applyFill="1" applyBorder="1" applyAlignment="1"/>
    <xf numFmtId="49" fontId="14" fillId="0" borderId="6" xfId="0" applyNumberFormat="1" applyFont="1" applyFill="1" applyBorder="1" applyAlignment="1">
      <alignment horizontal="left"/>
    </xf>
    <xf numFmtId="49" fontId="14" fillId="0" borderId="5" xfId="0" applyNumberFormat="1" applyFont="1" applyFill="1" applyBorder="1" applyAlignment="1">
      <alignment horizontal="left"/>
    </xf>
    <xf numFmtId="0" fontId="12" fillId="0" borderId="0" xfId="0" applyFont="1" applyFill="1" applyBorder="1" applyAlignment="1">
      <alignment horizontal="left"/>
    </xf>
    <xf numFmtId="0" fontId="14" fillId="0" borderId="0" xfId="0" applyFont="1" applyFill="1" applyBorder="1" applyAlignment="1">
      <alignment vertical="center"/>
    </xf>
    <xf numFmtId="0" fontId="14" fillId="0" borderId="0" xfId="0" applyFont="1" applyFill="1" applyBorder="1" applyAlignment="1">
      <alignment horizontal="left"/>
    </xf>
    <xf numFmtId="49" fontId="11" fillId="0" borderId="0" xfId="0" applyNumberFormat="1" applyFont="1" applyFill="1" applyBorder="1" applyAlignment="1">
      <alignment horizontal="left"/>
    </xf>
    <xf numFmtId="49" fontId="14" fillId="0" borderId="2" xfId="0" applyNumberFormat="1" applyFont="1" applyFill="1" applyBorder="1" applyAlignment="1">
      <alignment horizontal="center" vertical="center" textRotation="90" wrapText="1"/>
    </xf>
    <xf numFmtId="49" fontId="12" fillId="0" borderId="2" xfId="0" applyNumberFormat="1" applyFont="1" applyFill="1" applyBorder="1" applyAlignment="1">
      <alignment horizontal="center" vertical="center" textRotation="90"/>
    </xf>
    <xf numFmtId="49" fontId="12" fillId="0" borderId="2" xfId="0" applyNumberFormat="1" applyFont="1" applyFill="1" applyBorder="1" applyAlignment="1">
      <alignment horizontal="left"/>
    </xf>
    <xf numFmtId="0" fontId="13" fillId="0" borderId="2" xfId="0" applyFont="1" applyFill="1" applyBorder="1" applyAlignment="1">
      <alignment horizontal="left"/>
    </xf>
    <xf numFmtId="0" fontId="14" fillId="0" borderId="2" xfId="0" applyFont="1" applyFill="1" applyBorder="1" applyAlignment="1">
      <alignment vertical="center"/>
    </xf>
    <xf numFmtId="0" fontId="13" fillId="0" borderId="6" xfId="0" applyFont="1" applyFill="1" applyBorder="1" applyAlignment="1">
      <alignment horizontal="left"/>
    </xf>
    <xf numFmtId="0" fontId="14" fillId="0" borderId="1" xfId="0" applyFont="1" applyFill="1" applyBorder="1" applyAlignment="1">
      <alignment vertical="center"/>
    </xf>
    <xf numFmtId="0" fontId="14" fillId="0" borderId="9" xfId="0" applyFont="1" applyFill="1" applyBorder="1" applyAlignment="1">
      <alignment vertical="center"/>
    </xf>
    <xf numFmtId="0" fontId="14" fillId="0" borderId="4" xfId="0" applyFont="1" applyFill="1" applyBorder="1" applyAlignment="1">
      <alignment vertical="center"/>
    </xf>
    <xf numFmtId="0" fontId="14" fillId="0" borderId="7" xfId="0" applyFont="1" applyFill="1" applyBorder="1" applyAlignment="1">
      <alignment vertical="center"/>
    </xf>
    <xf numFmtId="0" fontId="21" fillId="0" borderId="5" xfId="0" applyFont="1" applyFill="1" applyBorder="1" applyAlignment="1">
      <alignment horizontal="left"/>
    </xf>
    <xf numFmtId="0" fontId="14" fillId="0" borderId="8" xfId="0" applyFont="1" applyFill="1" applyBorder="1" applyAlignment="1">
      <alignment vertical="center"/>
    </xf>
    <xf numFmtId="49" fontId="14" fillId="0" borderId="10" xfId="0" applyNumberFormat="1" applyFont="1" applyFill="1" applyBorder="1" applyAlignment="1">
      <alignment horizontal="center" textRotation="90"/>
    </xf>
    <xf numFmtId="49" fontId="14" fillId="0" borderId="3" xfId="0" applyNumberFormat="1" applyFont="1" applyFill="1" applyBorder="1" applyAlignment="1">
      <alignment horizontal="center" textRotation="90" wrapText="1"/>
    </xf>
    <xf numFmtId="49" fontId="14" fillId="0" borderId="3" xfId="0" applyNumberFormat="1" applyFont="1" applyFill="1" applyBorder="1" applyAlignment="1">
      <alignment horizontal="center" textRotation="90"/>
    </xf>
    <xf numFmtId="49" fontId="12" fillId="0" borderId="11" xfId="0" applyNumberFormat="1" applyFont="1" applyFill="1" applyBorder="1" applyAlignment="1">
      <alignment horizontal="center" textRotation="90"/>
    </xf>
    <xf numFmtId="49" fontId="14" fillId="0" borderId="0" xfId="0" applyNumberFormat="1" applyFont="1" applyFill="1" applyBorder="1" applyAlignment="1">
      <alignment horizontal="left" wrapText="1"/>
    </xf>
    <xf numFmtId="3" fontId="14" fillId="0" borderId="3" xfId="0" applyNumberFormat="1" applyFont="1" applyFill="1" applyBorder="1" applyAlignment="1">
      <alignment horizontal="right"/>
    </xf>
    <xf numFmtId="168" fontId="14" fillId="0" borderId="3" xfId="0" applyNumberFormat="1" applyFont="1" applyFill="1" applyBorder="1" applyAlignment="1">
      <alignment horizontal="right"/>
    </xf>
    <xf numFmtId="49" fontId="13" fillId="0" borderId="2" xfId="0" applyNumberFormat="1" applyFont="1" applyFill="1" applyBorder="1" applyAlignment="1">
      <alignment horizontal="left"/>
    </xf>
    <xf numFmtId="168" fontId="14" fillId="0" borderId="1" xfId="0" applyNumberFormat="1" applyFont="1" applyFill="1" applyBorder="1" applyAlignment="1">
      <alignment horizontal="right"/>
    </xf>
    <xf numFmtId="3" fontId="14" fillId="0" borderId="10" xfId="0" applyNumberFormat="1" applyFont="1" applyFill="1" applyBorder="1" applyAlignment="1">
      <alignment horizontal="right"/>
    </xf>
    <xf numFmtId="168" fontId="14" fillId="0" borderId="11" xfId="0" applyNumberFormat="1" applyFont="1" applyFill="1" applyBorder="1" applyAlignment="1">
      <alignment horizontal="right"/>
    </xf>
    <xf numFmtId="0" fontId="13" fillId="0" borderId="12" xfId="0" applyFont="1" applyFill="1" applyBorder="1" applyAlignment="1">
      <alignment horizontal="left"/>
    </xf>
    <xf numFmtId="49" fontId="21" fillId="0" borderId="14" xfId="0" applyNumberFormat="1" applyFont="1" applyFill="1" applyBorder="1" applyAlignment="1">
      <alignment horizontal="left"/>
    </xf>
    <xf numFmtId="49" fontId="21" fillId="0" borderId="13" xfId="0" applyNumberFormat="1" applyFont="1" applyFill="1" applyBorder="1" applyAlignment="1">
      <alignment horizontal="left" wrapText="1"/>
    </xf>
    <xf numFmtId="49" fontId="20" fillId="0" borderId="10" xfId="0" applyNumberFormat="1" applyFont="1" applyFill="1" applyBorder="1" applyAlignment="1">
      <alignment horizontal="center"/>
    </xf>
    <xf numFmtId="49" fontId="20" fillId="0" borderId="3" xfId="0" applyNumberFormat="1" applyFont="1" applyFill="1" applyBorder="1" applyAlignment="1">
      <alignment horizontal="center" wrapText="1"/>
    </xf>
    <xf numFmtId="49" fontId="20" fillId="0" borderId="3" xfId="0" applyNumberFormat="1" applyFont="1" applyFill="1" applyBorder="1" applyAlignment="1">
      <alignment horizontal="center"/>
    </xf>
    <xf numFmtId="49" fontId="20" fillId="0" borderId="11" xfId="0" applyNumberFormat="1" applyFont="1" applyFill="1" applyBorder="1" applyAlignment="1">
      <alignment horizontal="center" wrapText="1"/>
    </xf>
    <xf numFmtId="49" fontId="24" fillId="0" borderId="0" xfId="0" applyNumberFormat="1" applyFont="1" applyFill="1" applyBorder="1" applyAlignment="1">
      <alignment horizontal="left"/>
    </xf>
    <xf numFmtId="0" fontId="25" fillId="0" borderId="0" xfId="0" applyFont="1" applyFill="1" applyBorder="1" applyAlignment="1"/>
    <xf numFmtId="0" fontId="14" fillId="0" borderId="2" xfId="0" applyFont="1" applyFill="1" applyBorder="1" applyAlignment="1">
      <alignment horizontal="center"/>
    </xf>
    <xf numFmtId="0" fontId="14" fillId="0" borderId="8" xfId="0" applyFont="1" applyFill="1" applyBorder="1" applyAlignment="1">
      <alignment horizontal="center"/>
    </xf>
    <xf numFmtId="0" fontId="14" fillId="0" borderId="5" xfId="0" applyFont="1" applyFill="1" applyBorder="1" applyAlignment="1">
      <alignment horizontal="center"/>
    </xf>
    <xf numFmtId="168" fontId="14" fillId="0" borderId="2" xfId="0" applyNumberFormat="1" applyFont="1" applyFill="1" applyBorder="1" applyAlignment="1">
      <alignment horizontal="right"/>
    </xf>
    <xf numFmtId="49" fontId="12" fillId="0" borderId="4" xfId="0" applyNumberFormat="1" applyFont="1" applyFill="1" applyBorder="1" applyAlignment="1">
      <alignment horizontal="left"/>
    </xf>
    <xf numFmtId="49" fontId="12" fillId="0" borderId="8" xfId="0" applyNumberFormat="1" applyFont="1" applyFill="1" applyBorder="1" applyAlignment="1">
      <alignment horizontal="left"/>
    </xf>
    <xf numFmtId="3" fontId="14" fillId="0" borderId="11" xfId="0" applyNumberFormat="1" applyFont="1" applyFill="1" applyBorder="1" applyAlignment="1">
      <alignment horizontal="right"/>
    </xf>
    <xf numFmtId="0" fontId="14" fillId="0" borderId="4" xfId="0" applyFont="1" applyFill="1" applyBorder="1" applyAlignment="1">
      <alignment horizontal="left" vertical="center"/>
    </xf>
    <xf numFmtId="49" fontId="14" fillId="0" borderId="5" xfId="0" applyNumberFormat="1" applyFont="1" applyFill="1" applyBorder="1" applyAlignment="1">
      <alignment horizontal="center"/>
    </xf>
    <xf numFmtId="49" fontId="14" fillId="0" borderId="2" xfId="0" applyNumberFormat="1" applyFont="1" applyFill="1" applyBorder="1" applyAlignment="1">
      <alignment horizontal="center"/>
    </xf>
    <xf numFmtId="49" fontId="14" fillId="0" borderId="8" xfId="0" applyNumberFormat="1" applyFont="1" applyFill="1" applyBorder="1" applyAlignment="1">
      <alignment horizontal="center"/>
    </xf>
    <xf numFmtId="49" fontId="14" fillId="0" borderId="6" xfId="0" applyNumberFormat="1" applyFont="1" applyFill="1" applyBorder="1" applyAlignment="1"/>
    <xf numFmtId="49" fontId="12" fillId="0" borderId="5" xfId="0" applyNumberFormat="1" applyFont="1" applyFill="1" applyBorder="1" applyAlignment="1"/>
    <xf numFmtId="49" fontId="27" fillId="0" borderId="0" xfId="0" applyNumberFormat="1" applyFont="1" applyFill="1" applyBorder="1" applyAlignment="1">
      <alignment horizontal="left"/>
    </xf>
    <xf numFmtId="0" fontId="14" fillId="0" borderId="6" xfId="0" applyFont="1" applyFill="1" applyBorder="1" applyAlignment="1">
      <alignment horizontal="left"/>
    </xf>
    <xf numFmtId="0" fontId="14" fillId="0" borderId="9" xfId="0" applyFont="1" applyFill="1" applyBorder="1" applyAlignment="1">
      <alignment horizontal="left"/>
    </xf>
    <xf numFmtId="0" fontId="14" fillId="0" borderId="8" xfId="0" applyFont="1" applyFill="1" applyBorder="1" applyAlignment="1">
      <alignment horizontal="left"/>
    </xf>
    <xf numFmtId="166" fontId="14" fillId="0" borderId="6" xfId="0" applyNumberFormat="1" applyFont="1" applyFill="1" applyBorder="1" applyAlignment="1">
      <alignment horizontal="left"/>
    </xf>
    <xf numFmtId="167" fontId="14" fillId="0" borderId="9" xfId="0" applyNumberFormat="1" applyFont="1" applyFill="1" applyBorder="1" applyAlignment="1">
      <alignment horizontal="left"/>
    </xf>
    <xf numFmtId="0" fontId="14" fillId="0" borderId="4" xfId="0" applyFont="1" applyFill="1" applyBorder="1" applyAlignment="1">
      <alignment horizontal="left"/>
    </xf>
    <xf numFmtId="167" fontId="14" fillId="0" borderId="7" xfId="0" applyNumberFormat="1" applyFont="1" applyFill="1" applyBorder="1" applyAlignment="1">
      <alignment horizontal="left"/>
    </xf>
    <xf numFmtId="0" fontId="14" fillId="0" borderId="7" xfId="0" applyFont="1" applyFill="1" applyBorder="1" applyAlignment="1">
      <alignment horizontal="left"/>
    </xf>
    <xf numFmtId="166" fontId="14" fillId="0" borderId="4" xfId="0" applyNumberFormat="1" applyFont="1" applyFill="1" applyBorder="1" applyAlignment="1">
      <alignment horizontal="left"/>
    </xf>
    <xf numFmtId="166" fontId="14" fillId="0" borderId="5" xfId="0" applyNumberFormat="1" applyFont="1" applyFill="1" applyBorder="1" applyAlignment="1">
      <alignment horizontal="left"/>
    </xf>
    <xf numFmtId="167" fontId="14" fillId="0" borderId="8" xfId="0" applyNumberFormat="1" applyFont="1" applyFill="1" applyBorder="1" applyAlignment="1">
      <alignment horizontal="left"/>
    </xf>
    <xf numFmtId="168" fontId="14" fillId="0" borderId="6" xfId="0" applyNumberFormat="1" applyFont="1" applyFill="1" applyBorder="1" applyAlignment="1">
      <alignment horizontal="right"/>
    </xf>
    <xf numFmtId="168" fontId="14" fillId="0" borderId="4" xfId="0" applyNumberFormat="1" applyFont="1" applyFill="1" applyBorder="1" applyAlignment="1">
      <alignment horizontal="right"/>
    </xf>
    <xf numFmtId="168" fontId="14" fillId="0" borderId="5" xfId="0" applyNumberFormat="1" applyFont="1" applyFill="1" applyBorder="1" applyAlignment="1">
      <alignment horizontal="right"/>
    </xf>
    <xf numFmtId="0" fontId="14" fillId="0" borderId="5" xfId="0" applyFont="1" applyFill="1" applyBorder="1" applyAlignment="1">
      <alignment horizontal="left"/>
    </xf>
    <xf numFmtId="0" fontId="13" fillId="0" borderId="3" xfId="0" applyFont="1" applyFill="1" applyBorder="1" applyAlignment="1">
      <alignment horizontal="left"/>
    </xf>
    <xf numFmtId="0" fontId="17" fillId="0" borderId="0" xfId="19" applyFont="1" applyBorder="1"/>
    <xf numFmtId="49" fontId="29" fillId="0" borderId="0" xfId="0" applyNumberFormat="1" applyFont="1" applyFill="1" applyBorder="1" applyAlignment="1">
      <alignment horizontal="left"/>
    </xf>
    <xf numFmtId="3" fontId="17" fillId="0" borderId="0" xfId="0" applyNumberFormat="1" applyFont="1" applyFill="1" applyBorder="1" applyAlignment="1">
      <alignment horizontal="right"/>
    </xf>
    <xf numFmtId="0" fontId="31" fillId="0" borderId="0" xfId="0" applyFont="1" applyFill="1" applyBorder="1" applyAlignment="1">
      <alignment horizontal="left"/>
    </xf>
    <xf numFmtId="49" fontId="31" fillId="0" borderId="0" xfId="0" applyNumberFormat="1" applyFont="1" applyFill="1" applyBorder="1" applyAlignment="1">
      <alignment horizontal="left"/>
    </xf>
    <xf numFmtId="0" fontId="36" fillId="0" borderId="0" xfId="0" applyFont="1" applyFill="1" applyBorder="1" applyAlignment="1"/>
    <xf numFmtId="49" fontId="29" fillId="0" borderId="0" xfId="0" applyNumberFormat="1" applyFont="1" applyFill="1" applyBorder="1" applyAlignment="1"/>
    <xf numFmtId="49" fontId="31" fillId="0" borderId="0" xfId="0" applyNumberFormat="1" applyFont="1" applyFill="1" applyBorder="1" applyAlignment="1"/>
    <xf numFmtId="0" fontId="17" fillId="0" borderId="0" xfId="0" applyFont="1" applyFill="1" applyBorder="1" applyAlignment="1">
      <alignment horizontal="left" wrapText="1"/>
    </xf>
    <xf numFmtId="0" fontId="31" fillId="0" borderId="1" xfId="0" applyFont="1" applyFill="1" applyBorder="1" applyAlignment="1">
      <alignment horizontal="left"/>
    </xf>
    <xf numFmtId="49" fontId="29" fillId="0" borderId="3" xfId="0" applyNumberFormat="1" applyFont="1" applyFill="1" applyBorder="1" applyAlignment="1">
      <alignment horizontal="left"/>
    </xf>
    <xf numFmtId="3" fontId="17" fillId="0" borderId="3" xfId="0" applyNumberFormat="1" applyFont="1" applyFill="1" applyBorder="1" applyAlignment="1">
      <alignment horizontal="right"/>
    </xf>
    <xf numFmtId="49" fontId="14" fillId="0" borderId="4" xfId="0" applyNumberFormat="1" applyFont="1" applyFill="1" applyBorder="1" applyAlignment="1">
      <alignment wrapText="1"/>
    </xf>
    <xf numFmtId="49" fontId="21" fillId="0" borderId="8" xfId="0" applyNumberFormat="1" applyFont="1" applyFill="1" applyBorder="1" applyAlignment="1">
      <alignment horizontal="left"/>
    </xf>
    <xf numFmtId="49" fontId="29" fillId="0" borderId="5" xfId="0" applyNumberFormat="1" applyFont="1" applyFill="1" applyBorder="1" applyAlignment="1">
      <alignment horizontal="left"/>
    </xf>
    <xf numFmtId="0" fontId="29" fillId="0" borderId="0" xfId="4" applyFont="1" applyAlignment="1">
      <alignment horizontal="left"/>
    </xf>
    <xf numFmtId="0" fontId="31" fillId="0" borderId="0" xfId="16" applyFont="1" applyFill="1" applyBorder="1" applyAlignment="1">
      <alignment horizontal="left"/>
    </xf>
    <xf numFmtId="0" fontId="31" fillId="0" borderId="0" xfId="16" applyFont="1" applyFill="1" applyBorder="1" applyAlignment="1"/>
    <xf numFmtId="49" fontId="32" fillId="0" borderId="3" xfId="16" applyNumberFormat="1" applyFont="1" applyFill="1" applyBorder="1" applyAlignment="1">
      <alignment horizontal="left"/>
    </xf>
    <xf numFmtId="1" fontId="17" fillId="0" borderId="3" xfId="16" applyNumberFormat="1" applyFont="1" applyFill="1" applyBorder="1" applyAlignment="1">
      <alignment horizontal="center"/>
    </xf>
    <xf numFmtId="49" fontId="31" fillId="0" borderId="0" xfId="16" applyNumberFormat="1" applyFont="1" applyFill="1" applyBorder="1" applyAlignment="1">
      <alignment horizontal="left"/>
    </xf>
    <xf numFmtId="49" fontId="34" fillId="0" borderId="0" xfId="16" applyNumberFormat="1" applyFont="1" applyFill="1" applyBorder="1" applyAlignment="1">
      <alignment horizontal="left"/>
    </xf>
    <xf numFmtId="49" fontId="17" fillId="0" borderId="0" xfId="16" applyNumberFormat="1" applyFont="1" applyFill="1" applyBorder="1" applyAlignment="1">
      <alignment horizontal="left"/>
    </xf>
    <xf numFmtId="3" fontId="17" fillId="0" borderId="0" xfId="16" applyNumberFormat="1" applyFont="1" applyFill="1" applyBorder="1" applyAlignment="1">
      <alignment horizontal="right"/>
    </xf>
    <xf numFmtId="49" fontId="30" fillId="0" borderId="0" xfId="16" applyNumberFormat="1" applyFont="1" applyFill="1" applyBorder="1" applyAlignment="1">
      <alignment horizontal="left"/>
    </xf>
    <xf numFmtId="3" fontId="30" fillId="0" borderId="0" xfId="16" applyNumberFormat="1" applyFont="1" applyFill="1" applyBorder="1" applyAlignment="1">
      <alignment horizontal="right"/>
    </xf>
    <xf numFmtId="169" fontId="30" fillId="0" borderId="0" xfId="16" applyNumberFormat="1" applyFont="1" applyFill="1" applyBorder="1" applyAlignment="1">
      <alignment horizontal="right"/>
    </xf>
    <xf numFmtId="165" fontId="31" fillId="0" borderId="0" xfId="16" applyNumberFormat="1" applyFont="1" applyFill="1" applyBorder="1" applyAlignment="1">
      <alignment horizontal="left"/>
    </xf>
    <xf numFmtId="164" fontId="17" fillId="0" borderId="0" xfId="16" applyNumberFormat="1" applyFont="1" applyFill="1" applyBorder="1" applyAlignment="1">
      <alignment horizontal="center"/>
    </xf>
    <xf numFmtId="49" fontId="30" fillId="2" borderId="3" xfId="16" applyNumberFormat="1" applyFont="1" applyFill="1" applyBorder="1" applyAlignment="1">
      <alignment horizontal="left"/>
    </xf>
    <xf numFmtId="168" fontId="17" fillId="2" borderId="3" xfId="16" applyNumberFormat="1" applyFont="1" applyFill="1" applyBorder="1" applyAlignment="1">
      <alignment horizontal="right"/>
    </xf>
    <xf numFmtId="165" fontId="17" fillId="0" borderId="0" xfId="16" applyNumberFormat="1" applyFont="1" applyFill="1" applyBorder="1" applyAlignment="1">
      <alignment horizontal="right"/>
    </xf>
    <xf numFmtId="0" fontId="17" fillId="0" borderId="0" xfId="16" applyFont="1" applyFill="1" applyBorder="1" applyAlignment="1">
      <alignment horizontal="center" vertical="center"/>
    </xf>
    <xf numFmtId="168" fontId="17" fillId="0" borderId="0" xfId="16" applyNumberFormat="1" applyFont="1" applyFill="1" applyBorder="1" applyAlignment="1">
      <alignment horizontal="right"/>
    </xf>
    <xf numFmtId="49" fontId="29" fillId="0" borderId="0" xfId="16" applyNumberFormat="1" applyFont="1" applyFill="1" applyBorder="1" applyAlignment="1">
      <alignment horizontal="left" wrapText="1"/>
    </xf>
    <xf numFmtId="0" fontId="29" fillId="0" borderId="0" xfId="16" applyFont="1" applyFill="1" applyBorder="1" applyAlignment="1">
      <alignment horizontal="left"/>
    </xf>
    <xf numFmtId="0" fontId="29" fillId="0" borderId="0" xfId="16" applyFont="1" applyFill="1" applyBorder="1" applyAlignment="1">
      <alignment horizontal="left" wrapText="1"/>
    </xf>
    <xf numFmtId="3" fontId="31" fillId="0" borderId="0" xfId="16" applyNumberFormat="1" applyFont="1" applyFill="1" applyBorder="1" applyAlignment="1">
      <alignment horizontal="left"/>
    </xf>
    <xf numFmtId="0" fontId="17" fillId="0" borderId="0" xfId="16" applyFont="1" applyFill="1" applyBorder="1" applyAlignment="1">
      <alignment horizontal="left"/>
    </xf>
    <xf numFmtId="0" fontId="36" fillId="0" borderId="0" xfId="16" applyFont="1" applyFill="1" applyBorder="1" applyAlignment="1"/>
    <xf numFmtId="49" fontId="32" fillId="0" borderId="3" xfId="0" applyNumberFormat="1" applyFont="1" applyFill="1" applyBorder="1" applyAlignment="1"/>
    <xf numFmtId="49" fontId="17" fillId="0" borderId="1" xfId="0" applyNumberFormat="1" applyFont="1" applyFill="1" applyBorder="1" applyAlignment="1">
      <alignment horizontal="left"/>
    </xf>
    <xf numFmtId="0" fontId="31" fillId="0" borderId="2" xfId="0" applyFont="1" applyFill="1" applyBorder="1" applyAlignment="1">
      <alignment horizontal="left"/>
    </xf>
    <xf numFmtId="1" fontId="17" fillId="0" borderId="2" xfId="0" applyNumberFormat="1" applyFont="1" applyFill="1" applyBorder="1" applyAlignment="1">
      <alignment horizontal="center"/>
    </xf>
    <xf numFmtId="49" fontId="31" fillId="0" borderId="1" xfId="0" applyNumberFormat="1" applyFont="1" applyFill="1" applyBorder="1" applyAlignment="1">
      <alignment horizontal="left"/>
    </xf>
    <xf numFmtId="3" fontId="30" fillId="0" borderId="0" xfId="0" applyNumberFormat="1" applyFont="1" applyFill="1" applyBorder="1" applyAlignment="1">
      <alignment horizontal="right"/>
    </xf>
    <xf numFmtId="0" fontId="10" fillId="3" borderId="0" xfId="0" applyFont="1" applyFill="1" applyBorder="1" applyAlignment="1">
      <alignment horizontal="left" vertical="top"/>
    </xf>
    <xf numFmtId="0" fontId="10" fillId="0" borderId="0" xfId="0" applyFont="1" applyFill="1" applyBorder="1" applyAlignment="1">
      <alignment horizontal="left" indent="1"/>
    </xf>
    <xf numFmtId="0" fontId="32" fillId="0" borderId="0" xfId="5" applyFont="1" applyAlignment="1">
      <alignment horizontal="left"/>
    </xf>
    <xf numFmtId="0" fontId="39" fillId="0" borderId="0" xfId="5" applyFont="1"/>
    <xf numFmtId="0" fontId="40" fillId="0" borderId="0" xfId="5" applyFont="1"/>
    <xf numFmtId="0" fontId="16" fillId="0" borderId="0" xfId="5"/>
    <xf numFmtId="0" fontId="5" fillId="0" borderId="0" xfId="5" applyFont="1"/>
    <xf numFmtId="0" fontId="41" fillId="0" borderId="0" xfId="5" applyFont="1" applyAlignment="1"/>
    <xf numFmtId="0" fontId="41" fillId="0" borderId="0" xfId="5" applyFont="1"/>
    <xf numFmtId="0" fontId="38" fillId="0" borderId="0" xfId="5" applyFont="1"/>
    <xf numFmtId="0" fontId="33" fillId="0" borderId="0" xfId="5" applyFont="1" applyAlignment="1">
      <alignment horizontal="left"/>
    </xf>
    <xf numFmtId="0" fontId="43" fillId="0" borderId="0" xfId="5" applyFont="1" applyAlignment="1">
      <alignment horizontal="center" vertical="center"/>
    </xf>
    <xf numFmtId="0" fontId="17" fillId="0" borderId="0" xfId="4" applyFont="1" applyAlignment="1">
      <alignment horizontal="left"/>
    </xf>
    <xf numFmtId="0" fontId="43" fillId="0" borderId="0" xfId="5" applyFont="1"/>
    <xf numFmtId="0" fontId="17" fillId="0" borderId="0" xfId="4" applyFont="1" applyFill="1" applyAlignment="1">
      <alignment horizontal="left"/>
    </xf>
    <xf numFmtId="0" fontId="44" fillId="0" borderId="0" xfId="5" applyFont="1"/>
    <xf numFmtId="0" fontId="19" fillId="0" borderId="0" xfId="5" applyFont="1" applyAlignment="1">
      <alignment vertical="top" wrapText="1"/>
    </xf>
    <xf numFmtId="0" fontId="45" fillId="0" borderId="0" xfId="5" applyFont="1" applyAlignment="1">
      <alignment vertical="top" wrapText="1"/>
    </xf>
    <xf numFmtId="0" fontId="46" fillId="0" borderId="0" xfId="22" applyFont="1" applyAlignment="1">
      <alignment horizontal="right"/>
    </xf>
    <xf numFmtId="0" fontId="46" fillId="0" borderId="0" xfId="22" applyFont="1" applyAlignment="1">
      <alignment horizontal="left" vertical="top" wrapText="1"/>
    </xf>
    <xf numFmtId="0" fontId="39" fillId="0" borderId="0" xfId="5" applyFont="1" applyAlignment="1">
      <alignment horizontal="left" vertical="top" wrapText="1"/>
    </xf>
    <xf numFmtId="0" fontId="42" fillId="0" borderId="0" xfId="22" applyAlignment="1">
      <alignment horizontal="left" vertical="top"/>
    </xf>
    <xf numFmtId="0" fontId="39" fillId="0" borderId="0" xfId="5" applyFont="1" applyAlignment="1">
      <alignment horizontal="left" vertical="top"/>
    </xf>
    <xf numFmtId="0" fontId="42" fillId="0" borderId="0" xfId="22" applyAlignment="1">
      <alignment horizontal="center" vertical="center"/>
    </xf>
    <xf numFmtId="0" fontId="47" fillId="0" borderId="0" xfId="22" applyFont="1" applyFill="1" applyBorder="1" applyAlignment="1">
      <alignment horizontal="left"/>
    </xf>
    <xf numFmtId="0" fontId="42" fillId="0" borderId="0" xfId="22"/>
    <xf numFmtId="49" fontId="32" fillId="0" borderId="0" xfId="16" applyNumberFormat="1" applyFont="1" applyFill="1" applyBorder="1" applyAlignment="1">
      <alignment horizontal="left"/>
    </xf>
    <xf numFmtId="1" fontId="17" fillId="0" borderId="0" xfId="16" applyNumberFormat="1" applyFont="1" applyFill="1" applyBorder="1" applyAlignment="1">
      <alignment horizontal="center"/>
    </xf>
    <xf numFmtId="0" fontId="17" fillId="0" borderId="0" xfId="16" applyFont="1" applyFill="1" applyBorder="1" applyAlignment="1">
      <alignment horizontal="center"/>
    </xf>
    <xf numFmtId="49" fontId="29" fillId="0" borderId="3" xfId="16" applyNumberFormat="1" applyFont="1" applyFill="1" applyBorder="1" applyAlignment="1">
      <alignment horizontal="left"/>
    </xf>
    <xf numFmtId="0" fontId="13" fillId="0" borderId="0" xfId="0" applyFont="1" applyFill="1" applyBorder="1" applyAlignment="1">
      <alignment horizontal="left"/>
    </xf>
    <xf numFmtId="49" fontId="12" fillId="0" borderId="15" xfId="0" applyNumberFormat="1" applyFont="1" applyFill="1" applyBorder="1" applyAlignment="1">
      <alignment horizontal="left"/>
    </xf>
    <xf numFmtId="49" fontId="21" fillId="0" borderId="3" xfId="0" applyNumberFormat="1" applyFont="1" applyFill="1" applyBorder="1" applyAlignment="1">
      <alignment horizontal="left"/>
    </xf>
    <xf numFmtId="49" fontId="14" fillId="0" borderId="10" xfId="0" applyNumberFormat="1" applyFont="1" applyFill="1" applyBorder="1" applyAlignment="1"/>
    <xf numFmtId="0" fontId="31" fillId="0" borderId="0" xfId="0" applyFont="1" applyFill="1" applyBorder="1" applyAlignment="1">
      <alignment horizontal="left"/>
    </xf>
    <xf numFmtId="49" fontId="31" fillId="0" borderId="0" xfId="0" applyNumberFormat="1" applyFont="1" applyFill="1" applyBorder="1" applyAlignment="1"/>
    <xf numFmtId="49" fontId="35" fillId="0" borderId="0" xfId="0" quotePrefix="1" applyNumberFormat="1" applyFont="1" applyFill="1" applyBorder="1" applyAlignment="1"/>
    <xf numFmtId="0" fontId="49" fillId="0" borderId="0" xfId="0" applyFont="1" applyFill="1" applyBorder="1" applyAlignment="1">
      <alignment horizontal="left"/>
    </xf>
    <xf numFmtId="0" fontId="0" fillId="0" borderId="0" xfId="0" applyFont="1" applyFill="1" applyBorder="1" applyAlignment="1">
      <alignment horizontal="left"/>
    </xf>
    <xf numFmtId="0" fontId="13" fillId="0" borderId="0" xfId="0" applyFont="1" applyFill="1" applyBorder="1" applyAlignment="1">
      <alignment horizontal="left"/>
    </xf>
    <xf numFmtId="0" fontId="11" fillId="0" borderId="0" xfId="0" applyFont="1" applyFill="1" applyBorder="1" applyAlignment="1"/>
    <xf numFmtId="0" fontId="12" fillId="0" borderId="0" xfId="0" applyFont="1" applyFill="1" applyBorder="1" applyAlignment="1"/>
    <xf numFmtId="49" fontId="12" fillId="0" borderId="0" xfId="0" applyNumberFormat="1" applyFont="1" applyFill="1" applyBorder="1" applyAlignment="1">
      <alignment horizontal="left"/>
    </xf>
    <xf numFmtId="49"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5" xfId="0" applyNumberFormat="1" applyFont="1" applyFill="1" applyBorder="1" applyAlignment="1">
      <alignment horizontal="right"/>
    </xf>
    <xf numFmtId="3" fontId="14" fillId="0" borderId="2"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3" fontId="14" fillId="0" borderId="6" xfId="0" applyNumberFormat="1" applyFont="1" applyFill="1" applyBorder="1" applyAlignment="1">
      <alignment horizontal="right"/>
    </xf>
    <xf numFmtId="3" fontId="14" fillId="0" borderId="1"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8" xfId="0" applyNumberFormat="1" applyFont="1" applyFill="1" applyBorder="1" applyAlignment="1">
      <alignment horizontal="right"/>
    </xf>
    <xf numFmtId="49" fontId="14" fillId="0" borderId="0" xfId="0" quotePrefix="1" applyNumberFormat="1" applyFont="1" applyFill="1" applyBorder="1" applyAlignment="1"/>
    <xf numFmtId="49" fontId="11" fillId="0" borderId="0" xfId="0" applyNumberFormat="1" applyFont="1" applyFill="1" applyBorder="1" applyAlignment="1">
      <alignment horizontal="left"/>
    </xf>
    <xf numFmtId="3" fontId="14" fillId="0" borderId="3" xfId="0" applyNumberFormat="1" applyFont="1" applyFill="1" applyBorder="1" applyAlignment="1">
      <alignment horizontal="right"/>
    </xf>
    <xf numFmtId="3" fontId="14" fillId="0" borderId="10" xfId="0" applyNumberFormat="1" applyFont="1" applyFill="1" applyBorder="1" applyAlignment="1">
      <alignment horizontal="right"/>
    </xf>
    <xf numFmtId="3" fontId="14" fillId="0" borderId="11" xfId="0" applyNumberFormat="1" applyFont="1" applyFill="1" applyBorder="1" applyAlignment="1">
      <alignment horizontal="right"/>
    </xf>
    <xf numFmtId="49" fontId="14" fillId="0" borderId="3" xfId="0" applyNumberFormat="1" applyFont="1" applyFill="1" applyBorder="1" applyAlignment="1"/>
    <xf numFmtId="49" fontId="29" fillId="0" borderId="0" xfId="0" applyNumberFormat="1" applyFont="1" applyFill="1" applyBorder="1" applyAlignment="1">
      <alignment horizontal="left"/>
    </xf>
    <xf numFmtId="49" fontId="29" fillId="0" borderId="0" xfId="16" applyNumberFormat="1" applyFont="1" applyFill="1" applyBorder="1" applyAlignment="1">
      <alignment horizontal="left"/>
    </xf>
    <xf numFmtId="49" fontId="17" fillId="0" borderId="0" xfId="16" applyNumberFormat="1" applyFont="1" applyFill="1" applyBorder="1" applyAlignment="1">
      <alignment horizontal="left"/>
    </xf>
    <xf numFmtId="49" fontId="17" fillId="0" borderId="0" xfId="16" applyNumberFormat="1" applyFont="1" applyFill="1" applyBorder="1" applyAlignment="1">
      <alignment horizontal="left" indent="1"/>
    </xf>
    <xf numFmtId="0" fontId="47" fillId="0" borderId="0" xfId="22" applyFont="1" applyFill="1" applyBorder="1" applyAlignment="1">
      <alignment horizontal="left"/>
    </xf>
    <xf numFmtId="0" fontId="18" fillId="0" borderId="0" xfId="22" applyFont="1" applyFill="1" applyBorder="1" applyAlignment="1">
      <alignment horizontal="left"/>
    </xf>
    <xf numFmtId="0" fontId="10" fillId="0" borderId="0" xfId="0" applyFont="1" applyFill="1" applyBorder="1" applyAlignment="1">
      <alignment horizontal="left"/>
    </xf>
    <xf numFmtId="0" fontId="40" fillId="0" borderId="0" xfId="0" applyFont="1" applyFill="1" applyBorder="1" applyAlignment="1">
      <alignment horizontal="left"/>
    </xf>
    <xf numFmtId="0" fontId="0" fillId="0" borderId="3" xfId="0" applyFont="1" applyFill="1" applyBorder="1" applyAlignment="1">
      <alignment horizontal="left"/>
    </xf>
    <xf numFmtId="49" fontId="14" fillId="4" borderId="11" xfId="0" applyNumberFormat="1" applyFont="1" applyFill="1" applyBorder="1" applyAlignment="1">
      <alignment horizontal="center" wrapText="1"/>
    </xf>
    <xf numFmtId="168" fontId="14" fillId="4" borderId="9" xfId="0" applyNumberFormat="1" applyFont="1" applyFill="1" applyBorder="1" applyAlignment="1">
      <alignment horizontal="right"/>
    </xf>
    <xf numFmtId="168" fontId="14" fillId="4" borderId="7" xfId="0" applyNumberFormat="1" applyFont="1" applyFill="1" applyBorder="1" applyAlignment="1">
      <alignment horizontal="right"/>
    </xf>
    <xf numFmtId="168" fontId="14" fillId="4" borderId="8" xfId="0" applyNumberFormat="1" applyFont="1" applyFill="1" applyBorder="1" applyAlignment="1">
      <alignment horizontal="right"/>
    </xf>
    <xf numFmtId="168" fontId="14" fillId="4" borderId="11" xfId="0" applyNumberFormat="1" applyFont="1" applyFill="1" applyBorder="1" applyAlignment="1">
      <alignment horizontal="right"/>
    </xf>
    <xf numFmtId="49" fontId="20" fillId="0" borderId="6" xfId="0" applyNumberFormat="1" applyFont="1" applyFill="1" applyBorder="1" applyAlignment="1">
      <alignment horizontal="center"/>
    </xf>
    <xf numFmtId="49" fontId="20" fillId="0" borderId="1" xfId="0" applyNumberFormat="1" applyFont="1" applyFill="1" applyBorder="1" applyAlignment="1">
      <alignment horizontal="center" wrapText="1"/>
    </xf>
    <xf numFmtId="49" fontId="20" fillId="0" borderId="1" xfId="0" applyNumberFormat="1" applyFont="1" applyFill="1" applyBorder="1" applyAlignment="1">
      <alignment horizontal="center"/>
    </xf>
    <xf numFmtId="49" fontId="20" fillId="0" borderId="9" xfId="0" applyNumberFormat="1" applyFont="1" applyFill="1" applyBorder="1" applyAlignment="1">
      <alignment horizontal="center" wrapText="1"/>
    </xf>
    <xf numFmtId="49" fontId="14" fillId="0" borderId="14" xfId="0" applyNumberFormat="1" applyFont="1" applyFill="1" applyBorder="1" applyAlignment="1">
      <alignment horizontal="left" wrapText="1" indent="1"/>
    </xf>
    <xf numFmtId="49" fontId="14" fillId="0" borderId="14" xfId="0" applyNumberFormat="1" applyFont="1" applyFill="1" applyBorder="1" applyAlignment="1">
      <alignment horizontal="left" indent="1"/>
    </xf>
    <xf numFmtId="49" fontId="14" fillId="0" borderId="14" xfId="0" applyNumberFormat="1" applyFont="1" applyFill="1" applyBorder="1" applyAlignment="1">
      <alignment horizontal="left" wrapText="1" indent="2"/>
    </xf>
    <xf numFmtId="49" fontId="14" fillId="0" borderId="14" xfId="0" applyNumberFormat="1" applyFont="1" applyFill="1" applyBorder="1" applyAlignment="1">
      <alignment horizontal="left" indent="2"/>
    </xf>
    <xf numFmtId="49" fontId="22" fillId="0" borderId="0" xfId="0" applyNumberFormat="1" applyFont="1" applyFill="1" applyBorder="1" applyAlignment="1">
      <alignment horizontal="left"/>
    </xf>
    <xf numFmtId="1" fontId="10" fillId="0" borderId="0" xfId="0" applyNumberFormat="1" applyFont="1" applyFill="1" applyBorder="1" applyAlignment="1">
      <alignment horizontal="center"/>
    </xf>
    <xf numFmtId="3" fontId="10" fillId="0" borderId="0" xfId="0" applyNumberFormat="1" applyFont="1" applyFill="1" applyBorder="1" applyAlignment="1">
      <alignment horizontal="right"/>
    </xf>
    <xf numFmtId="0" fontId="48" fillId="0" borderId="0" xfId="0" applyFont="1" applyFill="1" applyBorder="1" applyAlignment="1">
      <alignment horizontal="left"/>
    </xf>
    <xf numFmtId="0" fontId="48" fillId="0" borderId="0" xfId="0" applyFont="1" applyFill="1" applyBorder="1" applyAlignment="1"/>
    <xf numFmtId="0" fontId="19" fillId="0" borderId="0" xfId="5" applyFont="1" applyAlignment="1">
      <alignment vertical="top"/>
    </xf>
    <xf numFmtId="0" fontId="45" fillId="0" borderId="0" xfId="5" applyFont="1" applyAlignment="1">
      <alignment vertical="top"/>
    </xf>
    <xf numFmtId="0" fontId="50" fillId="0" borderId="0" xfId="5" applyFont="1"/>
    <xf numFmtId="3" fontId="51" fillId="0" borderId="0" xfId="59" applyNumberFormat="1" applyFont="1" applyAlignment="1">
      <alignment horizontal="right"/>
    </xf>
    <xf numFmtId="3" fontId="10" fillId="0" borderId="0" xfId="59" applyNumberFormat="1" applyFont="1" applyAlignment="1">
      <alignment horizontal="right"/>
    </xf>
    <xf numFmtId="168" fontId="10" fillId="0" borderId="0" xfId="59" applyNumberFormat="1" applyFont="1" applyAlignment="1">
      <alignment horizontal="right"/>
    </xf>
    <xf numFmtId="49" fontId="34" fillId="0" borderId="2" xfId="16" applyNumberFormat="1" applyFont="1" applyFill="1" applyBorder="1" applyAlignment="1">
      <alignment horizontal="left"/>
    </xf>
    <xf numFmtId="0" fontId="10" fillId="0" borderId="2" xfId="0" applyFont="1" applyFill="1" applyBorder="1" applyAlignment="1">
      <alignment horizontal="center"/>
    </xf>
    <xf numFmtId="49" fontId="10" fillId="0" borderId="0" xfId="0" applyNumberFormat="1" applyFont="1" applyFill="1" applyBorder="1" applyAlignment="1">
      <alignment horizontal="left"/>
    </xf>
    <xf numFmtId="168" fontId="10" fillId="0" borderId="0" xfId="0" applyNumberFormat="1" applyFont="1" applyFill="1" applyBorder="1" applyAlignment="1">
      <alignment horizontal="right"/>
    </xf>
    <xf numFmtId="49" fontId="10" fillId="0" borderId="2" xfId="0" applyNumberFormat="1" applyFont="1" applyFill="1" applyBorder="1" applyAlignment="1">
      <alignment horizontal="left"/>
    </xf>
    <xf numFmtId="49" fontId="17" fillId="0" borderId="2" xfId="16" applyNumberFormat="1" applyFont="1" applyFill="1" applyBorder="1" applyAlignment="1">
      <alignment horizontal="left" indent="1"/>
    </xf>
    <xf numFmtId="3" fontId="10" fillId="0" borderId="2" xfId="0" applyNumberFormat="1" applyFont="1" applyFill="1" applyBorder="1" applyAlignment="1">
      <alignment horizontal="right"/>
    </xf>
    <xf numFmtId="168" fontId="10" fillId="0" borderId="2" xfId="0" applyNumberFormat="1" applyFont="1" applyFill="1" applyBorder="1" applyAlignment="1">
      <alignment horizontal="right"/>
    </xf>
    <xf numFmtId="0" fontId="19" fillId="0" borderId="2" xfId="0" applyFont="1" applyFill="1" applyBorder="1" applyAlignment="1">
      <alignment horizontal="left"/>
    </xf>
    <xf numFmtId="49" fontId="21" fillId="0" borderId="14" xfId="0" applyNumberFormat="1" applyFont="1" applyFill="1" applyBorder="1" applyAlignment="1">
      <alignment horizontal="left" wrapText="1"/>
    </xf>
    <xf numFmtId="49" fontId="26" fillId="0" borderId="6" xfId="0" applyNumberFormat="1" applyFont="1" applyFill="1" applyBorder="1" applyAlignment="1">
      <alignment horizontal="left"/>
    </xf>
    <xf numFmtId="49" fontId="26" fillId="0" borderId="4" xfId="0" applyNumberFormat="1" applyFont="1" applyFill="1" applyBorder="1" applyAlignment="1">
      <alignment horizontal="left"/>
    </xf>
    <xf numFmtId="49" fontId="21" fillId="0" borderId="10" xfId="0" applyNumberFormat="1" applyFont="1" applyFill="1" applyBorder="1" applyAlignment="1">
      <alignment horizontal="left"/>
    </xf>
    <xf numFmtId="49" fontId="12" fillId="0" borderId="10" xfId="0" applyNumberFormat="1" applyFont="1" applyFill="1" applyBorder="1" applyAlignment="1">
      <alignment horizontal="left"/>
    </xf>
    <xf numFmtId="49" fontId="21" fillId="0" borderId="5" xfId="0" applyNumberFormat="1" applyFont="1" applyFill="1" applyBorder="1" applyAlignment="1">
      <alignment horizontal="left"/>
    </xf>
    <xf numFmtId="49" fontId="26" fillId="0" borderId="5" xfId="0" applyNumberFormat="1" applyFont="1" applyFill="1" applyBorder="1" applyAlignment="1">
      <alignment horizontal="left"/>
    </xf>
    <xf numFmtId="49" fontId="12" fillId="0" borderId="3" xfId="0" applyNumberFormat="1" applyFont="1" applyFill="1" applyBorder="1" applyAlignment="1">
      <alignment horizontal="left"/>
    </xf>
    <xf numFmtId="49" fontId="14" fillId="0" borderId="7" xfId="0" applyNumberFormat="1" applyFont="1" applyFill="1" applyBorder="1" applyAlignment="1">
      <alignment horizontal="left"/>
    </xf>
    <xf numFmtId="49" fontId="21" fillId="0" borderId="2" xfId="0" applyNumberFormat="1" applyFont="1" applyFill="1" applyBorder="1" applyAlignment="1">
      <alignment horizontal="left"/>
    </xf>
    <xf numFmtId="49" fontId="12" fillId="0" borderId="5" xfId="0" applyNumberFormat="1" applyFont="1" applyFill="1" applyBorder="1" applyAlignment="1">
      <alignment horizontal="left"/>
    </xf>
    <xf numFmtId="49" fontId="26" fillId="0" borderId="1" xfId="0" applyNumberFormat="1" applyFont="1" applyFill="1" applyBorder="1" applyAlignment="1">
      <alignment horizontal="left"/>
    </xf>
    <xf numFmtId="49" fontId="26" fillId="0" borderId="0" xfId="0" applyNumberFormat="1" applyFont="1" applyFill="1" applyBorder="1" applyAlignment="1">
      <alignment horizontal="left"/>
    </xf>
    <xf numFmtId="49" fontId="26" fillId="0" borderId="2" xfId="0" applyNumberFormat="1" applyFont="1" applyFill="1" applyBorder="1" applyAlignment="1">
      <alignment horizontal="left"/>
    </xf>
    <xf numFmtId="49" fontId="12" fillId="0" borderId="10" xfId="0" applyNumberFormat="1" applyFont="1" applyFill="1" applyBorder="1" applyAlignment="1"/>
    <xf numFmtId="49" fontId="12" fillId="0" borderId="3" xfId="0" applyNumberFormat="1" applyFont="1" applyFill="1" applyBorder="1" applyAlignment="1"/>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0" fontId="14" fillId="0" borderId="6" xfId="0" applyFont="1" applyFill="1" applyBorder="1" applyAlignment="1">
      <alignment vertical="center"/>
    </xf>
    <xf numFmtId="49" fontId="14" fillId="0" borderId="8" xfId="0" applyNumberFormat="1" applyFont="1" applyFill="1" applyBorder="1" applyAlignment="1">
      <alignment horizontal="center" textRotation="90" wrapText="1"/>
    </xf>
    <xf numFmtId="49" fontId="30" fillId="0" borderId="2" xfId="16" applyNumberFormat="1" applyFont="1" applyFill="1" applyBorder="1" applyAlignment="1">
      <alignment horizontal="left"/>
    </xf>
    <xf numFmtId="0" fontId="29" fillId="0" borderId="0" xfId="4" applyFont="1" applyFill="1" applyAlignment="1">
      <alignment horizontal="left"/>
    </xf>
    <xf numFmtId="0" fontId="52" fillId="0" borderId="0" xfId="5" applyFont="1" applyAlignment="1">
      <alignment horizontal="left"/>
    </xf>
    <xf numFmtId="0" fontId="53" fillId="0" borderId="0" xfId="5" applyFont="1"/>
    <xf numFmtId="0" fontId="29" fillId="0" borderId="0" xfId="16" applyNumberFormat="1" applyFont="1" applyFill="1" applyBorder="1" applyAlignment="1">
      <alignment horizontal="left"/>
    </xf>
    <xf numFmtId="168" fontId="30" fillId="0" borderId="2" xfId="0" applyNumberFormat="1" applyFont="1" applyFill="1" applyBorder="1" applyAlignment="1">
      <alignment horizontal="right"/>
    </xf>
    <xf numFmtId="0" fontId="29" fillId="0" borderId="0" xfId="0" applyNumberFormat="1" applyFont="1" applyFill="1" applyBorder="1" applyAlignment="1">
      <alignment horizontal="left"/>
    </xf>
    <xf numFmtId="0" fontId="12" fillId="0" borderId="0" xfId="0" applyNumberFormat="1" applyFont="1" applyFill="1" applyBorder="1" applyAlignment="1">
      <alignment horizontal="left"/>
    </xf>
    <xf numFmtId="49" fontId="14" fillId="0" borderId="1" xfId="0" applyNumberFormat="1" applyFont="1" applyFill="1" applyBorder="1" applyAlignment="1">
      <alignment horizontal="left"/>
    </xf>
    <xf numFmtId="1" fontId="17" fillId="0" borderId="10" xfId="16" applyNumberFormat="1" applyFont="1" applyFill="1" applyBorder="1" applyAlignment="1">
      <alignment horizontal="center"/>
    </xf>
    <xf numFmtId="1" fontId="17" fillId="0" borderId="11" xfId="16" applyNumberFormat="1" applyFont="1" applyFill="1" applyBorder="1" applyAlignment="1">
      <alignment horizontal="center"/>
    </xf>
    <xf numFmtId="49" fontId="14" fillId="0" borderId="5" xfId="0" applyNumberFormat="1" applyFont="1" applyFill="1" applyBorder="1" applyAlignment="1">
      <alignment horizontal="center" vertical="center" textRotation="90" wrapText="1"/>
    </xf>
    <xf numFmtId="49" fontId="12" fillId="0" borderId="8" xfId="0" applyNumberFormat="1" applyFont="1" applyFill="1" applyBorder="1" applyAlignment="1">
      <alignment horizontal="center" vertical="center" textRotation="90"/>
    </xf>
    <xf numFmtId="3" fontId="17" fillId="0" borderId="4" xfId="0" applyNumberFormat="1" applyFont="1" applyFill="1" applyBorder="1" applyAlignment="1">
      <alignment horizontal="right"/>
    </xf>
    <xf numFmtId="3" fontId="17" fillId="0" borderId="7" xfId="0" applyNumberFormat="1" applyFont="1" applyFill="1" applyBorder="1" applyAlignment="1">
      <alignment horizontal="right"/>
    </xf>
    <xf numFmtId="3" fontId="17" fillId="0" borderId="10" xfId="0" applyNumberFormat="1" applyFont="1" applyFill="1" applyBorder="1" applyAlignment="1">
      <alignment horizontal="right"/>
    </xf>
    <xf numFmtId="3" fontId="17" fillId="0" borderId="11" xfId="0" applyNumberFormat="1" applyFont="1" applyFill="1" applyBorder="1" applyAlignment="1">
      <alignment horizontal="right"/>
    </xf>
    <xf numFmtId="3" fontId="30" fillId="0" borderId="4" xfId="0" applyNumberFormat="1" applyFont="1" applyFill="1" applyBorder="1" applyAlignment="1">
      <alignment horizontal="right"/>
    </xf>
    <xf numFmtId="3" fontId="30" fillId="0" borderId="7" xfId="0" applyNumberFormat="1" applyFont="1" applyFill="1" applyBorder="1" applyAlignment="1">
      <alignment horizontal="right"/>
    </xf>
    <xf numFmtId="168" fontId="30" fillId="0" borderId="5" xfId="0" applyNumberFormat="1" applyFont="1" applyFill="1" applyBorder="1" applyAlignment="1">
      <alignment horizontal="right"/>
    </xf>
    <xf numFmtId="168" fontId="30" fillId="0" borderId="8" xfId="0" applyNumberFormat="1" applyFont="1" applyFill="1" applyBorder="1" applyAlignment="1">
      <alignment horizontal="right"/>
    </xf>
    <xf numFmtId="0" fontId="10" fillId="0" borderId="5" xfId="0" applyFont="1" applyFill="1" applyBorder="1" applyAlignment="1">
      <alignment horizontal="center"/>
    </xf>
    <xf numFmtId="3" fontId="10" fillId="0" borderId="4" xfId="0" applyNumberFormat="1" applyFont="1" applyFill="1" applyBorder="1" applyAlignment="1">
      <alignment horizontal="right"/>
    </xf>
    <xf numFmtId="168" fontId="10" fillId="0" borderId="7" xfId="0" applyNumberFormat="1" applyFont="1" applyFill="1" applyBorder="1" applyAlignment="1">
      <alignment horizontal="right"/>
    </xf>
    <xf numFmtId="3" fontId="10" fillId="0" borderId="5" xfId="0" applyNumberFormat="1" applyFont="1" applyFill="1" applyBorder="1" applyAlignment="1">
      <alignment horizontal="right"/>
    </xf>
    <xf numFmtId="168" fontId="10" fillId="0" borderId="8" xfId="0" applyNumberFormat="1" applyFont="1" applyFill="1" applyBorder="1" applyAlignment="1">
      <alignment horizontal="right"/>
    </xf>
    <xf numFmtId="0" fontId="0" fillId="0" borderId="6" xfId="0" applyFont="1" applyFill="1" applyBorder="1" applyAlignment="1">
      <alignment horizontal="left"/>
    </xf>
    <xf numFmtId="0" fontId="0" fillId="0" borderId="1" xfId="0" applyFont="1" applyFill="1" applyBorder="1" applyAlignment="1">
      <alignment horizontal="left"/>
    </xf>
    <xf numFmtId="168" fontId="10" fillId="0" borderId="4" xfId="0" applyNumberFormat="1" applyFont="1" applyFill="1" applyBorder="1" applyAlignment="1">
      <alignment horizontal="right"/>
    </xf>
    <xf numFmtId="168" fontId="10" fillId="0" borderId="5" xfId="0" applyNumberFormat="1" applyFont="1" applyFill="1" applyBorder="1" applyAlignment="1">
      <alignment horizontal="right"/>
    </xf>
    <xf numFmtId="49" fontId="14" fillId="0" borderId="11" xfId="0" applyNumberFormat="1" applyFont="1" applyFill="1" applyBorder="1" applyAlignment="1">
      <alignment horizontal="center" textRotation="90" wrapText="1"/>
    </xf>
    <xf numFmtId="0" fontId="10" fillId="0" borderId="10" xfId="0" applyFont="1" applyFill="1" applyBorder="1" applyAlignment="1">
      <alignment horizontal="center" wrapText="1"/>
    </xf>
    <xf numFmtId="0" fontId="10" fillId="0" borderId="11" xfId="0" applyFont="1" applyFill="1" applyBorder="1" applyAlignment="1">
      <alignment horizontal="center" wrapText="1"/>
    </xf>
    <xf numFmtId="0" fontId="10" fillId="0" borderId="3" xfId="0" applyFont="1" applyFill="1" applyBorder="1" applyAlignment="1">
      <alignment horizontal="center" wrapText="1"/>
    </xf>
    <xf numFmtId="49" fontId="34" fillId="0" borderId="8" xfId="16" applyNumberFormat="1" applyFont="1" applyFill="1" applyBorder="1" applyAlignment="1">
      <alignment horizontal="left"/>
    </xf>
    <xf numFmtId="49" fontId="17" fillId="0" borderId="9" xfId="16" applyNumberFormat="1" applyFont="1" applyFill="1" applyBorder="1" applyAlignment="1">
      <alignment horizontal="left"/>
    </xf>
    <xf numFmtId="49" fontId="17" fillId="0" borderId="7" xfId="16" applyNumberFormat="1" applyFont="1" applyFill="1" applyBorder="1" applyAlignment="1">
      <alignment horizontal="left" indent="1"/>
    </xf>
    <xf numFmtId="49" fontId="17" fillId="0" borderId="7" xfId="16" applyNumberFormat="1" applyFont="1" applyFill="1" applyBorder="1" applyAlignment="1">
      <alignment horizontal="left"/>
    </xf>
    <xf numFmtId="49" fontId="29" fillId="0" borderId="11" xfId="16" applyNumberFormat="1" applyFont="1" applyFill="1" applyBorder="1" applyAlignment="1">
      <alignment horizontal="left"/>
    </xf>
    <xf numFmtId="49" fontId="30" fillId="0" borderId="7" xfId="16" applyNumberFormat="1" applyFont="1" applyFill="1" applyBorder="1" applyAlignment="1">
      <alignment horizontal="left"/>
    </xf>
    <xf numFmtId="49" fontId="30" fillId="0" borderId="8" xfId="16" applyNumberFormat="1" applyFont="1" applyFill="1" applyBorder="1" applyAlignment="1">
      <alignment horizontal="left"/>
    </xf>
    <xf numFmtId="0" fontId="13" fillId="0" borderId="9" xfId="0" applyFont="1" applyFill="1" applyBorder="1" applyAlignment="1">
      <alignment horizontal="left"/>
    </xf>
    <xf numFmtId="3" fontId="10" fillId="0" borderId="12" xfId="0" applyNumberFormat="1" applyFont="1" applyFill="1" applyBorder="1" applyAlignment="1">
      <alignment horizontal="right"/>
    </xf>
    <xf numFmtId="3" fontId="10" fillId="0" borderId="14" xfId="0" applyNumberFormat="1" applyFont="1" applyFill="1" applyBorder="1" applyAlignment="1">
      <alignment horizontal="right"/>
    </xf>
    <xf numFmtId="3" fontId="10" fillId="0" borderId="13" xfId="0" applyNumberFormat="1" applyFont="1" applyFill="1" applyBorder="1" applyAlignment="1">
      <alignment horizontal="right"/>
    </xf>
    <xf numFmtId="49" fontId="17" fillId="0" borderId="0" xfId="0" quotePrefix="1" applyNumberFormat="1" applyFont="1" applyFill="1" applyBorder="1" applyAlignment="1"/>
    <xf numFmtId="0" fontId="10" fillId="0" borderId="0" xfId="0" applyFont="1" applyFill="1" applyBorder="1" applyAlignment="1">
      <alignment horizontal="left" vertical="top" indent="1"/>
    </xf>
    <xf numFmtId="49" fontId="12" fillId="0" borderId="3" xfId="0" applyNumberFormat="1" applyFont="1" applyFill="1" applyBorder="1" applyAlignment="1">
      <alignment horizontal="center" textRotation="90"/>
    </xf>
    <xf numFmtId="1" fontId="17" fillId="0" borderId="3" xfId="16" applyNumberFormat="1" applyFont="1" applyFill="1" applyBorder="1" applyAlignment="1">
      <alignment horizontal="center"/>
    </xf>
    <xf numFmtId="1" fontId="17" fillId="0" borderId="11" xfId="16" applyNumberFormat="1" applyFont="1" applyFill="1" applyBorder="1" applyAlignment="1">
      <alignment horizontal="center"/>
    </xf>
    <xf numFmtId="49" fontId="14" fillId="0" borderId="14" xfId="0" applyNumberFormat="1" applyFont="1" applyFill="1" applyBorder="1" applyAlignment="1">
      <alignment horizontal="left" wrapText="1"/>
    </xf>
    <xf numFmtId="49" fontId="10" fillId="0" borderId="0" xfId="0" applyNumberFormat="1" applyFont="1" applyFill="1" applyBorder="1" applyAlignment="1">
      <alignment horizontal="left" indent="1"/>
    </xf>
    <xf numFmtId="49" fontId="10" fillId="0" borderId="2" xfId="0" applyNumberFormat="1" applyFont="1" applyFill="1" applyBorder="1" applyAlignment="1">
      <alignment horizontal="left" indent="1"/>
    </xf>
    <xf numFmtId="3" fontId="17" fillId="0" borderId="2" xfId="0" applyNumberFormat="1" applyFont="1" applyFill="1" applyBorder="1" applyAlignment="1">
      <alignment horizontal="right"/>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4" fillId="0" borderId="2" xfId="0" applyNumberFormat="1" applyFont="1" applyFill="1" applyBorder="1" applyAlignment="1"/>
    <xf numFmtId="3" fontId="17" fillId="0" borderId="5" xfId="0" applyNumberFormat="1" applyFont="1" applyFill="1" applyBorder="1" applyAlignment="1">
      <alignment horizontal="right"/>
    </xf>
    <xf numFmtId="3" fontId="17" fillId="0" borderId="8" xfId="0" applyNumberFormat="1" applyFont="1" applyFill="1" applyBorder="1" applyAlignment="1">
      <alignment horizontal="right"/>
    </xf>
    <xf numFmtId="49" fontId="14" fillId="0" borderId="10" xfId="0" applyNumberFormat="1" applyFont="1" applyFill="1" applyBorder="1" applyAlignment="1">
      <alignment horizontal="center" textRotation="90" wrapText="1"/>
    </xf>
    <xf numFmtId="3" fontId="17" fillId="0" borderId="1" xfId="0" applyNumberFormat="1" applyFont="1" applyFill="1" applyBorder="1" applyAlignment="1">
      <alignment horizontal="right"/>
    </xf>
    <xf numFmtId="3" fontId="17" fillId="0" borderId="6" xfId="0" applyNumberFormat="1" applyFont="1" applyFill="1" applyBorder="1" applyAlignment="1">
      <alignment horizontal="right"/>
    </xf>
    <xf numFmtId="3" fontId="17" fillId="0" borderId="9" xfId="0" applyNumberFormat="1" applyFont="1" applyFill="1" applyBorder="1" applyAlignment="1">
      <alignment horizontal="right"/>
    </xf>
    <xf numFmtId="49" fontId="12" fillId="0" borderId="1" xfId="0" applyNumberFormat="1" applyFont="1" applyFill="1" applyBorder="1" applyAlignment="1">
      <alignment horizontal="left"/>
    </xf>
    <xf numFmtId="49" fontId="14" fillId="0" borderId="4" xfId="0" applyNumberFormat="1" applyFont="1" applyFill="1" applyBorder="1" applyAlignment="1">
      <alignment horizontal="left" wrapText="1"/>
    </xf>
    <xf numFmtId="3" fontId="14" fillId="0" borderId="9" xfId="0" applyNumberFormat="1" applyFont="1" applyFill="1" applyBorder="1" applyAlignment="1">
      <alignment horizontal="right"/>
    </xf>
    <xf numFmtId="0" fontId="17" fillId="0" borderId="0" xfId="4" applyFont="1" applyAlignment="1"/>
    <xf numFmtId="0" fontId="43" fillId="0" borderId="0" xfId="5" applyFont="1" applyAlignment="1"/>
    <xf numFmtId="0" fontId="16" fillId="0" borderId="0" xfId="5" applyAlignment="1"/>
    <xf numFmtId="0" fontId="17" fillId="0" borderId="0" xfId="5" applyFont="1" applyAlignment="1"/>
    <xf numFmtId="0" fontId="17" fillId="0" borderId="0" xfId="5" applyFont="1" applyBorder="1" applyAlignment="1"/>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0" fontId="54" fillId="0" borderId="0" xfId="0" applyFont="1" applyAlignment="1">
      <alignment horizontal="left"/>
    </xf>
    <xf numFmtId="49" fontId="17" fillId="0" borderId="0" xfId="16" applyNumberFormat="1" applyFont="1" applyFill="1" applyBorder="1" applyAlignment="1">
      <alignment horizontal="left" indent="2"/>
    </xf>
    <xf numFmtId="0" fontId="56" fillId="0" borderId="0" xfId="56" applyFont="1" applyFill="1" applyAlignment="1"/>
    <xf numFmtId="0" fontId="43" fillId="0" borderId="0" xfId="56" applyFont="1" applyFill="1" applyAlignment="1"/>
    <xf numFmtId="49" fontId="57" fillId="0" borderId="0" xfId="16" applyNumberFormat="1" applyFont="1" applyFill="1" applyBorder="1" applyAlignment="1"/>
    <xf numFmtId="49" fontId="57" fillId="0" borderId="0" xfId="16" applyNumberFormat="1" applyFont="1" applyFill="1" applyBorder="1" applyAlignment="1">
      <alignment horizontal="left"/>
    </xf>
    <xf numFmtId="0" fontId="10" fillId="0" borderId="0" xfId="56" applyFont="1" applyAlignment="1"/>
    <xf numFmtId="0" fontId="55" fillId="0" borderId="0" xfId="56" applyFont="1" applyFill="1" applyAlignment="1"/>
    <xf numFmtId="0" fontId="43" fillId="0" borderId="0" xfId="56" applyFont="1" applyAlignment="1"/>
    <xf numFmtId="49" fontId="58" fillId="0" borderId="0" xfId="56" applyNumberFormat="1" applyFont="1" applyFill="1" applyBorder="1" applyAlignment="1">
      <alignment horizontal="left"/>
    </xf>
    <xf numFmtId="49" fontId="60" fillId="0" borderId="0" xfId="16" applyNumberFormat="1" applyFont="1" applyFill="1" applyBorder="1" applyAlignment="1">
      <alignment horizontal="left"/>
    </xf>
    <xf numFmtId="0" fontId="57" fillId="0" borderId="0" xfId="56" applyFont="1" applyBorder="1" applyAlignment="1">
      <alignment horizontal="left"/>
    </xf>
    <xf numFmtId="0" fontId="59" fillId="0" borderId="0" xfId="56" applyFont="1" applyAlignment="1"/>
    <xf numFmtId="0" fontId="36" fillId="0" borderId="0" xfId="56" applyFont="1" applyFill="1" applyBorder="1" applyAlignment="1"/>
    <xf numFmtId="49" fontId="61" fillId="0" borderId="0" xfId="56" applyNumberFormat="1" applyFont="1" applyFill="1" applyBorder="1" applyAlignment="1">
      <alignment horizontal="center"/>
    </xf>
    <xf numFmtId="0" fontId="57" fillId="0" borderId="0" xfId="56" applyFont="1" applyFill="1" applyBorder="1" applyAlignment="1"/>
    <xf numFmtId="0" fontId="62" fillId="0" borderId="0" xfId="56" applyFont="1" applyFill="1" applyAlignment="1">
      <alignment horizontal="left"/>
    </xf>
    <xf numFmtId="0" fontId="62" fillId="0" borderId="0" xfId="56" applyFont="1" applyFill="1" applyAlignment="1"/>
    <xf numFmtId="0" fontId="39" fillId="0" borderId="0" xfId="56" applyFont="1" applyFill="1" applyAlignment="1"/>
    <xf numFmtId="0" fontId="39" fillId="0" borderId="0" xfId="56" applyFont="1" applyAlignment="1"/>
    <xf numFmtId="49" fontId="14" fillId="0" borderId="0" xfId="56" applyNumberFormat="1" applyFont="1" applyFill="1" applyBorder="1" applyAlignment="1">
      <alignment horizontal="left"/>
    </xf>
    <xf numFmtId="0" fontId="17" fillId="0" borderId="0" xfId="56" applyFont="1" applyBorder="1" applyAlignment="1">
      <alignment horizontal="left"/>
    </xf>
    <xf numFmtId="0" fontId="14" fillId="0" borderId="0" xfId="56" applyFont="1" applyAlignment="1"/>
    <xf numFmtId="49" fontId="34" fillId="0" borderId="0" xfId="16" applyNumberFormat="1" applyFont="1" applyFill="1" applyBorder="1" applyAlignment="1">
      <alignment horizontal="left" wrapText="1"/>
    </xf>
    <xf numFmtId="49" fontId="17" fillId="0" borderId="0" xfId="56" applyNumberFormat="1" applyFont="1" applyFill="1" applyBorder="1" applyAlignment="1"/>
    <xf numFmtId="49" fontId="29" fillId="0" borderId="0" xfId="16" applyNumberFormat="1" applyFont="1" applyFill="1" applyBorder="1" applyAlignment="1">
      <alignment horizontal="left" indent="1"/>
    </xf>
    <xf numFmtId="49" fontId="17" fillId="0" borderId="0" xfId="56" applyNumberFormat="1" applyFont="1" applyFill="1" applyBorder="1" applyAlignment="1">
      <alignment horizontal="left" indent="1"/>
    </xf>
    <xf numFmtId="49" fontId="29" fillId="0" borderId="0" xfId="16" applyNumberFormat="1" applyFont="1" applyFill="1" applyBorder="1" applyAlignment="1"/>
    <xf numFmtId="0" fontId="43" fillId="0" borderId="0" xfId="56" applyFont="1" applyAlignment="1">
      <alignment horizontal="left" indent="1"/>
    </xf>
    <xf numFmtId="0" fontId="9" fillId="0" borderId="0" xfId="0" applyFont="1" applyFill="1" applyBorder="1" applyAlignment="1">
      <alignment horizontal="left" indent="1"/>
    </xf>
    <xf numFmtId="49" fontId="12" fillId="0" borderId="0" xfId="16" applyNumberFormat="1" applyFont="1" applyFill="1" applyBorder="1" applyAlignment="1">
      <alignment horizontal="left" wrapText="1"/>
    </xf>
    <xf numFmtId="49" fontId="14" fillId="0" borderId="0" xfId="16" applyNumberFormat="1" applyFont="1" applyFill="1" applyBorder="1" applyAlignment="1">
      <alignment horizontal="left"/>
    </xf>
    <xf numFmtId="49" fontId="14" fillId="0" borderId="0" xfId="16" applyNumberFormat="1" applyFont="1" applyFill="1" applyBorder="1" applyAlignment="1">
      <alignment horizontal="left" indent="1"/>
    </xf>
    <xf numFmtId="49" fontId="17" fillId="0" borderId="0" xfId="0" quotePrefix="1" applyNumberFormat="1" applyFont="1" applyFill="1" applyBorder="1" applyAlignment="1">
      <alignment horizontal="left"/>
    </xf>
    <xf numFmtId="49" fontId="35" fillId="0" borderId="0" xfId="0" quotePrefix="1" applyNumberFormat="1" applyFont="1" applyFill="1" applyBorder="1" applyAlignment="1">
      <alignment horizontal="left"/>
    </xf>
    <xf numFmtId="0" fontId="36" fillId="0" borderId="0" xfId="16" applyFont="1" applyFill="1" applyBorder="1" applyAlignment="1">
      <alignment horizontal="left"/>
    </xf>
    <xf numFmtId="0" fontId="36" fillId="0" borderId="0" xfId="0" applyFont="1" applyFill="1" applyBorder="1" applyAlignment="1">
      <alignment horizontal="left"/>
    </xf>
    <xf numFmtId="0" fontId="11" fillId="0" borderId="0" xfId="0" applyFont="1" applyFill="1" applyBorder="1" applyAlignment="1">
      <alignment horizontal="left"/>
    </xf>
    <xf numFmtId="0" fontId="45" fillId="0" borderId="0" xfId="5" applyFont="1" applyAlignment="1">
      <alignment horizontal="left" vertical="top" wrapText="1"/>
    </xf>
    <xf numFmtId="0" fontId="19" fillId="0" borderId="0" xfId="5" applyFont="1" applyAlignment="1">
      <alignment horizontal="left" vertical="top" wrapText="1"/>
    </xf>
    <xf numFmtId="0" fontId="14" fillId="0" borderId="10"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11" xfId="0" applyNumberFormat="1" applyFont="1" applyFill="1" applyBorder="1" applyAlignment="1">
      <alignment horizontal="center"/>
    </xf>
    <xf numFmtId="49" fontId="14" fillId="0" borderId="10" xfId="0" applyNumberFormat="1" applyFont="1" applyFill="1" applyBorder="1" applyAlignment="1">
      <alignment horizontal="center"/>
    </xf>
    <xf numFmtId="49" fontId="14" fillId="0" borderId="3" xfId="0" applyNumberFormat="1" applyFont="1" applyFill="1" applyBorder="1" applyAlignment="1">
      <alignment horizontal="center"/>
    </xf>
    <xf numFmtId="49" fontId="14" fillId="0" borderId="11" xfId="0" applyNumberFormat="1" applyFont="1" applyFill="1" applyBorder="1" applyAlignment="1">
      <alignment horizontal="center"/>
    </xf>
    <xf numFmtId="49" fontId="14" fillId="0" borderId="10"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4" fillId="0" borderId="11" xfId="0" applyNumberFormat="1" applyFont="1" applyFill="1" applyBorder="1" applyAlignment="1">
      <alignment horizontal="center" wrapText="1"/>
    </xf>
    <xf numFmtId="0" fontId="23" fillId="0" borderId="3" xfId="0" applyFont="1" applyFill="1" applyBorder="1" applyAlignment="1">
      <alignment horizontal="center"/>
    </xf>
    <xf numFmtId="1" fontId="14" fillId="0" borderId="3" xfId="0" applyNumberFormat="1" applyFont="1" applyFill="1" applyBorder="1" applyAlignment="1">
      <alignment horizontal="center"/>
    </xf>
    <xf numFmtId="1" fontId="14" fillId="0" borderId="11" xfId="0" applyNumberFormat="1" applyFont="1" applyFill="1" applyBorder="1" applyAlignment="1">
      <alignment horizontal="center"/>
    </xf>
    <xf numFmtId="1" fontId="14" fillId="0" borderId="10" xfId="0" applyNumberFormat="1" applyFont="1" applyFill="1" applyBorder="1" applyAlignment="1">
      <alignment horizontal="center"/>
    </xf>
    <xf numFmtId="0" fontId="14" fillId="0" borderId="10" xfId="0" applyFont="1" applyFill="1" applyBorder="1" applyAlignment="1">
      <alignment horizontal="center"/>
    </xf>
    <xf numFmtId="0" fontId="14" fillId="0" borderId="3" xfId="0" applyFont="1" applyFill="1" applyBorder="1" applyAlignment="1">
      <alignment horizontal="center"/>
    </xf>
    <xf numFmtId="0" fontId="14" fillId="0" borderId="11" xfId="0" applyFont="1" applyFill="1" applyBorder="1" applyAlignment="1">
      <alignment horizontal="center"/>
    </xf>
    <xf numFmtId="164" fontId="14" fillId="0" borderId="10" xfId="0" applyNumberFormat="1" applyFont="1" applyFill="1" applyBorder="1" applyAlignment="1">
      <alignment horizontal="center"/>
    </xf>
    <xf numFmtId="164" fontId="14" fillId="0" borderId="3" xfId="0" applyNumberFormat="1" applyFont="1" applyFill="1" applyBorder="1" applyAlignment="1">
      <alignment horizontal="center"/>
    </xf>
    <xf numFmtId="164" fontId="14" fillId="0" borderId="11" xfId="0" applyNumberFormat="1" applyFont="1" applyFill="1" applyBorder="1" applyAlignment="1">
      <alignment horizontal="center"/>
    </xf>
    <xf numFmtId="0" fontId="12" fillId="0" borderId="3" xfId="0" applyFont="1" applyFill="1" applyBorder="1" applyAlignment="1">
      <alignment horizontal="center"/>
    </xf>
    <xf numFmtId="1" fontId="17" fillId="0" borderId="3" xfId="16" applyNumberFormat="1" applyFont="1" applyFill="1" applyBorder="1" applyAlignment="1">
      <alignment horizontal="center"/>
    </xf>
    <xf numFmtId="1" fontId="17" fillId="0" borderId="11" xfId="16" applyNumberFormat="1" applyFont="1" applyFill="1" applyBorder="1" applyAlignment="1">
      <alignment horizontal="center"/>
    </xf>
    <xf numFmtId="1" fontId="17" fillId="0" borderId="10" xfId="16" applyNumberFormat="1" applyFont="1" applyFill="1" applyBorder="1" applyAlignment="1">
      <alignment horizontal="center"/>
    </xf>
    <xf numFmtId="49" fontId="24" fillId="0" borderId="0" xfId="0" applyNumberFormat="1" applyFont="1" applyFill="1" applyBorder="1" applyAlignment="1">
      <alignment horizontal="left" vertical="top" wrapText="1"/>
    </xf>
    <xf numFmtId="49" fontId="12" fillId="0" borderId="3" xfId="0" applyNumberFormat="1" applyFont="1" applyFill="1" applyBorder="1" applyAlignment="1">
      <alignment horizontal="center"/>
    </xf>
    <xf numFmtId="49" fontId="12" fillId="0" borderId="11" xfId="0" applyNumberFormat="1" applyFont="1" applyFill="1" applyBorder="1" applyAlignment="1">
      <alignment horizontal="center"/>
    </xf>
    <xf numFmtId="49" fontId="12" fillId="0" borderId="15" xfId="0" applyNumberFormat="1" applyFont="1" applyFill="1" applyBorder="1" applyAlignment="1">
      <alignment horizontal="center"/>
    </xf>
    <xf numFmtId="49" fontId="27" fillId="0" borderId="0" xfId="0" applyNumberFormat="1" applyFont="1" applyFill="1" applyBorder="1" applyAlignment="1">
      <alignment horizontal="left" wrapText="1"/>
    </xf>
    <xf numFmtId="49" fontId="34" fillId="0" borderId="0" xfId="16" applyNumberFormat="1" applyFont="1" applyFill="1" applyBorder="1" applyAlignment="1">
      <alignment horizontal="left" wrapText="1"/>
    </xf>
    <xf numFmtId="49" fontId="29" fillId="0" borderId="0" xfId="16" applyNumberFormat="1" applyFont="1" applyFill="1" applyBorder="1" applyAlignment="1">
      <alignment horizontal="left" wrapText="1" indent="1"/>
    </xf>
    <xf numFmtId="49" fontId="17" fillId="0" borderId="0" xfId="56" applyNumberFormat="1" applyFont="1" applyFill="1" applyBorder="1" applyAlignment="1">
      <alignment horizontal="left" wrapText="1"/>
    </xf>
    <xf numFmtId="49" fontId="39" fillId="0" borderId="0" xfId="56" applyNumberFormat="1" applyFont="1" applyAlignment="1">
      <alignment horizontal="left" wrapText="1"/>
    </xf>
    <xf numFmtId="49" fontId="17" fillId="0" borderId="0" xfId="56" applyNumberFormat="1" applyFont="1" applyFill="1" applyAlignment="1">
      <alignment horizontal="left" wrapText="1"/>
    </xf>
    <xf numFmtId="49" fontId="14" fillId="0" borderId="0" xfId="56" applyNumberFormat="1" applyFont="1" applyAlignment="1">
      <alignment horizontal="left" wrapText="1"/>
    </xf>
    <xf numFmtId="49" fontId="17" fillId="0" borderId="0" xfId="16" applyNumberFormat="1" applyFont="1" applyFill="1" applyBorder="1" applyAlignment="1">
      <alignment horizontal="left" wrapText="1"/>
    </xf>
    <xf numFmtId="0" fontId="10" fillId="0" borderId="0" xfId="56" applyFont="1" applyAlignment="1">
      <alignment horizontal="left" wrapText="1"/>
    </xf>
    <xf numFmtId="49" fontId="17" fillId="0" borderId="0" xfId="16" applyNumberFormat="1" applyFont="1" applyFill="1" applyBorder="1" applyAlignment="1">
      <alignment wrapText="1"/>
    </xf>
    <xf numFmtId="0" fontId="39" fillId="0" borderId="0" xfId="56" applyFont="1" applyFill="1" applyAlignment="1">
      <alignment horizontal="left" wrapText="1"/>
    </xf>
    <xf numFmtId="49" fontId="14" fillId="0" borderId="0" xfId="56" applyNumberFormat="1" applyFont="1" applyFill="1" applyBorder="1" applyAlignment="1">
      <alignment horizontal="left" wrapText="1"/>
    </xf>
    <xf numFmtId="49" fontId="29" fillId="0" borderId="0" xfId="16" applyNumberFormat="1" applyFont="1" applyFill="1" applyBorder="1" applyAlignment="1">
      <alignment horizontal="left" wrapText="1"/>
    </xf>
    <xf numFmtId="49" fontId="12" fillId="0" borderId="0" xfId="16" applyNumberFormat="1" applyFont="1" applyFill="1" applyBorder="1" applyAlignment="1">
      <alignment horizontal="left" wrapText="1"/>
    </xf>
    <xf numFmtId="49" fontId="14" fillId="0" borderId="0" xfId="16" applyNumberFormat="1" applyFont="1" applyFill="1" applyBorder="1" applyAlignment="1">
      <alignment horizontal="left" wrapText="1" indent="1"/>
    </xf>
    <xf numFmtId="49" fontId="14" fillId="0" borderId="0" xfId="16" applyNumberFormat="1" applyFont="1" applyFill="1" applyBorder="1" applyAlignment="1">
      <alignment horizontal="left" wrapText="1"/>
    </xf>
    <xf numFmtId="49" fontId="17" fillId="0" borderId="0" xfId="16" applyNumberFormat="1" applyFont="1" applyFill="1" applyBorder="1" applyAlignment="1">
      <alignment horizontal="left" wrapText="1" indent="1"/>
    </xf>
  </cellXfs>
  <cellStyles count="61">
    <cellStyle name="Comma 2" xfId="2"/>
    <cellStyle name="Hyperlink" xfId="22" builtinId="8"/>
    <cellStyle name="Hyperlink 2" xfId="3"/>
    <cellStyle name="Normal" xfId="0" builtinId="0"/>
    <cellStyle name="Normal 10" xfId="59"/>
    <cellStyle name="Normal 11" xfId="60"/>
    <cellStyle name="Normal 2" xfId="4"/>
    <cellStyle name="Normal 2 2" xfId="5"/>
    <cellStyle name="Normal 2 2 2" xfId="6"/>
    <cellStyle name="Normal 2 2 3" xfId="19"/>
    <cellStyle name="Normal 2 2 3 2" xfId="30"/>
    <cellStyle name="Normal 2 2 3 2 2" xfId="56"/>
    <cellStyle name="Normal 2 2 3 3" xfId="48"/>
    <cellStyle name="Normal 2 2 3 4" xfId="38"/>
    <cellStyle name="Normal 2 2 4" xfId="24"/>
    <cellStyle name="Normal 2 2 4 2" xfId="52"/>
    <cellStyle name="Normal 2 2 5" xfId="42"/>
    <cellStyle name="Normal 2 2 6" xfId="34"/>
    <cellStyle name="Normal 2 3" xfId="7"/>
    <cellStyle name="Normal 2 4" xfId="8"/>
    <cellStyle name="Normal 2 4 2" xfId="20"/>
    <cellStyle name="Normal 2 4 2 2" xfId="31"/>
    <cellStyle name="Normal 2 4 2 2 2" xfId="57"/>
    <cellStyle name="Normal 2 4 2 3" xfId="49"/>
    <cellStyle name="Normal 2 4 2 4" xfId="39"/>
    <cellStyle name="Normal 2 4 3" xfId="25"/>
    <cellStyle name="Normal 2 4 3 2" xfId="53"/>
    <cellStyle name="Normal 2 4 4" xfId="43"/>
    <cellStyle name="Normal 2 4 5" xfId="35"/>
    <cellStyle name="Normal 3" xfId="9"/>
    <cellStyle name="Normal 3 2" xfId="21"/>
    <cellStyle name="Normal 3 2 2" xfId="32"/>
    <cellStyle name="Normal 3 2 2 2" xfId="58"/>
    <cellStyle name="Normal 3 2 3" xfId="50"/>
    <cellStyle name="Normal 3 2 4" xfId="40"/>
    <cellStyle name="Normal 3 3" xfId="26"/>
    <cellStyle name="Normal 3 3 2" xfId="54"/>
    <cellStyle name="Normal 3 4" xfId="44"/>
    <cellStyle name="Normal 3 5" xfId="36"/>
    <cellStyle name="Normal 4" xfId="10"/>
    <cellStyle name="Normal 5" xfId="11"/>
    <cellStyle name="Normal 6" xfId="12"/>
    <cellStyle name="Normal 6 2" xfId="17"/>
    <cellStyle name="Normal 6 2 2" xfId="28"/>
    <cellStyle name="Normal 6 2 3" xfId="46"/>
    <cellStyle name="Normal 6 3" xfId="27"/>
    <cellStyle name="Normal 6 4" xfId="45"/>
    <cellStyle name="Normal 7" xfId="1"/>
    <cellStyle name="Normal 7 2" xfId="23"/>
    <cellStyle name="Normal 7 2 2" xfId="51"/>
    <cellStyle name="Normal 7 3" xfId="41"/>
    <cellStyle name="Normal 7 4" xfId="33"/>
    <cellStyle name="Normal 8" xfId="18"/>
    <cellStyle name="Normal 8 2" xfId="29"/>
    <cellStyle name="Normal 8 2 2" xfId="55"/>
    <cellStyle name="Normal 8 3" xfId="47"/>
    <cellStyle name="Normal 8 4" xfId="37"/>
    <cellStyle name="Normal 9" xfId="16"/>
    <cellStyle name="Percent 2" xfId="13"/>
    <cellStyle name="Percent 2 2" xfId="14"/>
    <cellStyle name="Percent 3" xfId="15"/>
  </cellStyles>
  <dxfs count="26">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
      <font>
        <b/>
        <i val="0"/>
        <strike val="0"/>
      </font>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csar.nsw.gov.au/Pages/bocsar_court_stats/bocsar_court_stats.aspx" TargetMode="External"/><Relationship Id="rId1" Type="http://schemas.openxmlformats.org/officeDocument/2006/relationships/hyperlink" Target="http://www.bocsar.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zoomScaleNormal="100" workbookViewId="0"/>
  </sheetViews>
  <sheetFormatPr defaultRowHeight="15" x14ac:dyDescent="0.25"/>
  <cols>
    <col min="1" max="1" width="27.140625" style="164" customWidth="1"/>
    <col min="2" max="2" width="2.28515625" style="164" customWidth="1"/>
    <col min="3" max="16384" width="9.140625" style="164"/>
  </cols>
  <sheetData>
    <row r="1" spans="1:19" ht="15.75" x14ac:dyDescent="0.25">
      <c r="A1" s="161" t="s">
        <v>298</v>
      </c>
      <c r="B1" s="162"/>
      <c r="C1" s="162"/>
      <c r="D1" s="162"/>
      <c r="E1" s="162"/>
      <c r="F1" s="162"/>
      <c r="G1" s="162"/>
      <c r="H1" s="163"/>
    </row>
    <row r="2" spans="1:19" x14ac:dyDescent="0.25">
      <c r="B2" s="162"/>
      <c r="C2" s="162"/>
      <c r="D2" s="162"/>
      <c r="E2" s="162"/>
      <c r="F2" s="162"/>
      <c r="G2" s="162"/>
      <c r="H2" s="163"/>
    </row>
    <row r="3" spans="1:19" x14ac:dyDescent="0.25">
      <c r="A3" s="184" t="s">
        <v>260</v>
      </c>
      <c r="B3" s="165"/>
      <c r="C3" s="165"/>
      <c r="D3" s="165"/>
      <c r="E3" s="165"/>
      <c r="F3" s="165"/>
      <c r="G3" s="165"/>
      <c r="H3" s="163"/>
    </row>
    <row r="4" spans="1:19" x14ac:dyDescent="0.25">
      <c r="A4" s="165"/>
      <c r="B4" s="165"/>
      <c r="C4" s="284">
        <v>2011</v>
      </c>
      <c r="D4" s="284">
        <v>2012</v>
      </c>
      <c r="E4" s="284">
        <v>2013</v>
      </c>
      <c r="F4" s="284">
        <v>2014</v>
      </c>
      <c r="G4" s="284">
        <v>2015</v>
      </c>
      <c r="H4" s="283" t="s">
        <v>299</v>
      </c>
    </row>
    <row r="5" spans="1:19" s="165" customFormat="1" ht="16.5" customHeight="1" x14ac:dyDescent="0.25">
      <c r="A5" s="161" t="s">
        <v>253</v>
      </c>
      <c r="B5" s="166"/>
      <c r="C5" s="167"/>
      <c r="H5" s="168"/>
    </row>
    <row r="7" spans="1:19" s="165" customFormat="1" ht="12.75" customHeight="1" x14ac:dyDescent="0.2">
      <c r="C7" s="169" t="s">
        <v>261</v>
      </c>
    </row>
    <row r="8" spans="1:19" s="165" customFormat="1" ht="12.75" customHeight="1" x14ac:dyDescent="0.25">
      <c r="A8" s="393" t="s">
        <v>254</v>
      </c>
      <c r="B8" s="246"/>
      <c r="C8" s="182">
        <v>1</v>
      </c>
      <c r="D8" s="171" t="str">
        <f>"Summary characteristics of defendants with a finalised court appearance by court level," &amp; H4</f>
        <v>Summary characteristics of defendants with a finalised court appearance by court level,Jan 2011-Dec 2015</v>
      </c>
      <c r="E8" s="172"/>
      <c r="F8" s="172"/>
      <c r="G8" s="172"/>
      <c r="H8" s="172"/>
      <c r="I8" s="172"/>
      <c r="J8" s="172"/>
    </row>
    <row r="9" spans="1:19" s="165" customFormat="1" ht="12.75" customHeight="1" x14ac:dyDescent="0.25">
      <c r="A9" s="393"/>
      <c r="B9" s="246"/>
      <c r="C9" s="182">
        <v>2</v>
      </c>
      <c r="D9" s="173" t="str">
        <f>"Charges and defendants charged by type of offence, " &amp; H4</f>
        <v>Charges and defendants charged by type of offence, Jan 2011-Dec 2015</v>
      </c>
      <c r="E9" s="172"/>
      <c r="F9" s="172"/>
      <c r="G9" s="172"/>
      <c r="H9" s="172"/>
      <c r="I9" s="172"/>
      <c r="J9" s="172"/>
    </row>
    <row r="10" spans="1:19" s="165" customFormat="1" ht="12.75" customHeight="1" x14ac:dyDescent="0.25">
      <c r="A10" s="393"/>
      <c r="B10" s="246"/>
      <c r="C10" s="182">
        <v>3</v>
      </c>
      <c r="D10" s="173" t="str">
        <f>"Defendants charged in finalised court appearances by method of finalisation method and court level, " &amp; H4</f>
        <v>Defendants charged in finalised court appearances by method of finalisation method and court level, Jan 2011-Dec 2015</v>
      </c>
      <c r="E10" s="172"/>
      <c r="F10" s="172"/>
      <c r="G10" s="172"/>
      <c r="H10" s="172"/>
      <c r="I10" s="172"/>
      <c r="J10" s="172"/>
    </row>
    <row r="11" spans="1:19" x14ac:dyDescent="0.25">
      <c r="A11" s="393"/>
      <c r="B11" s="246"/>
      <c r="C11" s="182">
        <v>4</v>
      </c>
      <c r="D11" s="173" t="str">
        <f>"Defendants charged  in finalised court appearances by method of finalisation, bail status and court level, " &amp; H4</f>
        <v>Defendants charged  in finalised court appearances by method of finalisation, bail status and court level, Jan 2011-Dec 2015</v>
      </c>
      <c r="S11" s="165"/>
    </row>
    <row r="12" spans="1:19" x14ac:dyDescent="0.25">
      <c r="A12" s="393"/>
      <c r="B12" s="246"/>
      <c r="C12" s="182">
        <v>5</v>
      </c>
      <c r="D12" s="171" t="str">
        <f>"Defendants convicted in finalised court appearances by type of offence and type of principal penalty, " &amp; H4</f>
        <v>Defendants convicted in finalised court appearances by type of offence and type of principal penalty, Jan 2011-Dec 2015</v>
      </c>
      <c r="E12" s="172"/>
      <c r="F12" s="172"/>
      <c r="G12" s="172"/>
      <c r="H12" s="172"/>
      <c r="I12" s="172"/>
      <c r="J12" s="172"/>
      <c r="S12" s="165"/>
    </row>
    <row r="13" spans="1:19" x14ac:dyDescent="0.25">
      <c r="A13" s="393"/>
      <c r="B13" s="246"/>
      <c r="C13" s="182">
        <v>6</v>
      </c>
      <c r="D13" s="347" t="str">
        <f>"Number and mean court delay (days) for defended hearings/trials in finalised court appearances by bail status and court level, " &amp; H4</f>
        <v>Number and mean court delay (days) for defended hearings/trials in finalised court appearances by bail status and court level, Jan 2011-Dec 2015</v>
      </c>
      <c r="E13" s="172"/>
      <c r="F13" s="172"/>
      <c r="G13" s="172"/>
      <c r="H13" s="172"/>
      <c r="I13" s="172"/>
      <c r="J13" s="172"/>
      <c r="S13" s="165"/>
    </row>
    <row r="14" spans="1:19" x14ac:dyDescent="0.25">
      <c r="A14" s="393"/>
      <c r="B14" s="246"/>
      <c r="C14" s="182">
        <v>7</v>
      </c>
      <c r="D14" s="171" t="str">
        <f>"Apprehended Violence Orders (AVOs) granted in the Local Court by order type and the person of interest's residential area, " &amp; H4</f>
        <v>Apprehended Violence Orders (AVOs) granted in the Local Court by order type and the person of interest's residential area, Jan 2011-Dec 2015</v>
      </c>
      <c r="S14" s="165"/>
    </row>
    <row r="15" spans="1:19" x14ac:dyDescent="0.25">
      <c r="A15" s="393"/>
      <c r="B15" s="246"/>
      <c r="C15" s="182">
        <v>8</v>
      </c>
      <c r="D15" s="171" t="str">
        <f>"Appeal cases finalised in the District Court by outcome and type, " &amp; H4</f>
        <v>Appeal cases finalised in the District Court by outcome and type, Jan 2011-Dec 2015</v>
      </c>
      <c r="E15" s="172"/>
      <c r="F15" s="172"/>
      <c r="G15" s="172"/>
      <c r="H15" s="172"/>
      <c r="I15" s="172"/>
      <c r="J15" s="172"/>
      <c r="S15" s="165"/>
    </row>
    <row r="16" spans="1:19" x14ac:dyDescent="0.25">
      <c r="A16" s="174"/>
      <c r="B16" s="172"/>
      <c r="C16" s="182"/>
      <c r="D16" s="171"/>
      <c r="E16" s="172"/>
      <c r="F16" s="172"/>
      <c r="G16" s="172"/>
      <c r="H16" s="172"/>
      <c r="I16" s="172"/>
      <c r="J16" s="172"/>
      <c r="S16" s="165"/>
    </row>
    <row r="17" spans="1:19" x14ac:dyDescent="0.25">
      <c r="A17" s="247" t="s">
        <v>255</v>
      </c>
      <c r="B17" s="247"/>
      <c r="C17" s="182">
        <v>9</v>
      </c>
      <c r="D17" s="171" t="str">
        <f>"Charges and defendants charged with domestic violence or child sex offences in finalised court appearances by type of offence, " &amp; H4</f>
        <v>Charges and defendants charged with domestic violence or child sex offences in finalised court appearances by type of offence, Jan 2011-Dec 2015</v>
      </c>
      <c r="E17" s="172"/>
      <c r="F17" s="172"/>
      <c r="G17" s="172"/>
      <c r="H17" s="172"/>
      <c r="I17" s="172"/>
      <c r="J17" s="172"/>
      <c r="S17" s="165"/>
    </row>
    <row r="18" spans="1:19" x14ac:dyDescent="0.25">
      <c r="A18" s="247"/>
      <c r="B18" s="247"/>
      <c r="C18" s="182">
        <v>10</v>
      </c>
      <c r="D18" s="171" t="str">
        <f>"Defendants with proven domestic violence or child sex offences in finalised court appearances by type of principal offence and principal penalty., " &amp; H4</f>
        <v>Defendants with proven domestic violence or child sex offences in finalised court appearances by type of principal offence and principal penalty., Jan 2011-Dec 2015</v>
      </c>
      <c r="E18" s="172"/>
      <c r="F18" s="172"/>
      <c r="G18" s="172"/>
      <c r="H18" s="172"/>
      <c r="I18" s="172"/>
      <c r="J18" s="172"/>
      <c r="S18" s="165"/>
    </row>
    <row r="19" spans="1:19" x14ac:dyDescent="0.25">
      <c r="A19" s="174"/>
      <c r="B19" s="172"/>
      <c r="C19" s="182">
        <v>13</v>
      </c>
      <c r="D19" s="171" t="str">
        <f>"Indigenous defendants - Charges and defendants charged with domestic violence or child sex offences in finalised court appearances by type of principal offence, " &amp; H4</f>
        <v>Indigenous defendants - Charges and defendants charged with domestic violence or child sex offences in finalised court appearances by type of principal offence, Jan 2011-Dec 2015</v>
      </c>
      <c r="E19" s="172"/>
      <c r="F19" s="172"/>
      <c r="G19" s="172"/>
      <c r="H19" s="172"/>
      <c r="I19" s="172"/>
      <c r="J19" s="172"/>
      <c r="S19" s="165"/>
    </row>
    <row r="20" spans="1:19" x14ac:dyDescent="0.25">
      <c r="A20" s="174"/>
      <c r="B20" s="172"/>
      <c r="C20" s="182">
        <v>15</v>
      </c>
      <c r="D20" s="171" t="str">
        <f>"Indigenous defendants with proven domestic violence or child sex offences in finalised court appearances by type of principal offence and principal penalty, " &amp;H4</f>
        <v>Indigenous defendants with proven domestic violence or child sex offences in finalised court appearances by type of principal offence and principal penalty, Jan 2011-Dec 2015</v>
      </c>
      <c r="E20" s="172"/>
      <c r="F20" s="172"/>
      <c r="G20" s="172"/>
      <c r="H20" s="172"/>
      <c r="I20" s="172"/>
      <c r="J20" s="172"/>
      <c r="S20" s="165"/>
    </row>
    <row r="21" spans="1:19" x14ac:dyDescent="0.25">
      <c r="A21" s="174"/>
      <c r="B21" s="172"/>
      <c r="C21" s="182"/>
      <c r="D21" s="348"/>
      <c r="E21" s="172"/>
      <c r="F21" s="172"/>
      <c r="G21" s="172"/>
      <c r="H21" s="172"/>
      <c r="I21" s="172"/>
      <c r="S21" s="165"/>
    </row>
    <row r="22" spans="1:19" x14ac:dyDescent="0.25">
      <c r="A22" s="246" t="s">
        <v>256</v>
      </c>
      <c r="B22" s="175"/>
      <c r="C22" s="182">
        <v>11</v>
      </c>
      <c r="D22" s="171" t="str">
        <f>"Summary characteristics of Indigenous defendants with a finalised court appearance by court level, " &amp; H4</f>
        <v>Summary characteristics of Indigenous defendants with a finalised court appearance by court level, Jan 2011-Dec 2015</v>
      </c>
      <c r="E22" s="172"/>
      <c r="F22" s="172"/>
      <c r="G22" s="172"/>
      <c r="H22" s="172"/>
      <c r="I22" s="172"/>
      <c r="J22" s="172"/>
      <c r="S22" s="165"/>
    </row>
    <row r="23" spans="1:19" x14ac:dyDescent="0.25">
      <c r="A23" s="246"/>
      <c r="B23" s="175"/>
      <c r="C23" s="182">
        <v>12</v>
      </c>
      <c r="D23" s="171" t="str">
        <f>"Indigenous defendants - charges and defendants charged in finalised court appearances by type of offence, " &amp; H4</f>
        <v>Indigenous defendants - charges and defendants charged in finalised court appearances by type of offence, Jan 2011-Dec 2015</v>
      </c>
      <c r="E23" s="172"/>
      <c r="F23" s="172"/>
      <c r="G23" s="172"/>
      <c r="H23" s="172"/>
      <c r="I23" s="172"/>
      <c r="J23" s="172"/>
      <c r="S23" s="165"/>
    </row>
    <row r="24" spans="1:19" x14ac:dyDescent="0.25">
      <c r="A24" s="246"/>
      <c r="B24" s="175"/>
      <c r="C24" s="182">
        <v>13</v>
      </c>
      <c r="D24" s="171" t="str">
        <f>"Indigenous defendants - Charges and defendants charged with domestic violence or child sex offences in finalised court appearances by type of offence, " &amp; H4</f>
        <v>Indigenous defendants - Charges and defendants charged with domestic violence or child sex offences in finalised court appearances by type of offence, Jan 2011-Dec 2015</v>
      </c>
      <c r="E24" s="172"/>
      <c r="F24" s="172"/>
      <c r="G24" s="172"/>
      <c r="H24" s="172"/>
      <c r="I24" s="172"/>
      <c r="J24" s="172"/>
      <c r="S24" s="165"/>
    </row>
    <row r="25" spans="1:19" x14ac:dyDescent="0.25">
      <c r="A25" s="246"/>
      <c r="B25" s="175"/>
      <c r="C25" s="182">
        <v>14</v>
      </c>
      <c r="D25" s="171" t="str">
        <f>"Indigenous defendants convicted in finalised court appearances by type of offence and type of principal penalty, " &amp; H4</f>
        <v>Indigenous defendants convicted in finalised court appearances by type of offence and type of principal penalty, Jan 2011-Dec 2015</v>
      </c>
      <c r="E25" s="172"/>
      <c r="F25" s="172"/>
      <c r="G25" s="172"/>
      <c r="H25" s="172"/>
      <c r="I25" s="172"/>
      <c r="J25" s="172"/>
      <c r="S25" s="165"/>
    </row>
    <row r="26" spans="1:19" x14ac:dyDescent="0.25">
      <c r="A26" s="246"/>
      <c r="B26" s="175"/>
      <c r="C26" s="182">
        <v>15</v>
      </c>
      <c r="D26" s="171" t="str">
        <f>"Indigenous defendants with proven domestic violence or child sex offences in finalised court appearances by type of principal offence and principal penalty, " &amp; H4</f>
        <v>Indigenous defendants with proven domestic violence or child sex offences in finalised court appearances by type of principal offence and principal penalty, Jan 2011-Dec 2015</v>
      </c>
      <c r="E26" s="172"/>
      <c r="F26" s="172"/>
      <c r="G26" s="172"/>
      <c r="H26" s="172"/>
      <c r="I26" s="172"/>
      <c r="J26" s="172"/>
      <c r="S26" s="165"/>
    </row>
    <row r="27" spans="1:19" x14ac:dyDescent="0.25">
      <c r="A27" s="175"/>
      <c r="B27" s="175"/>
      <c r="C27" s="182"/>
      <c r="D27" s="349"/>
      <c r="E27" s="172"/>
      <c r="F27" s="172"/>
      <c r="G27" s="172"/>
      <c r="H27" s="172"/>
      <c r="I27" s="172"/>
      <c r="J27" s="172"/>
      <c r="S27" s="165"/>
    </row>
    <row r="28" spans="1:19" x14ac:dyDescent="0.25">
      <c r="A28" s="392" t="s">
        <v>257</v>
      </c>
      <c r="B28" s="176"/>
      <c r="C28" s="182">
        <v>16</v>
      </c>
      <c r="D28" s="350" t="str">
        <f>"Number and percentage of convicted defendants in finalised court appearances who received custodial sentences by principal offence and court level, " &amp; H4</f>
        <v>Number and percentage of convicted defendants in finalised court appearances who received custodial sentences by principal offence and court level, Jan 2011-Dec 2015</v>
      </c>
      <c r="E28" s="172"/>
      <c r="F28" s="172"/>
      <c r="G28" s="172"/>
      <c r="H28" s="172"/>
      <c r="I28" s="172"/>
      <c r="J28" s="172"/>
      <c r="S28" s="165"/>
    </row>
    <row r="29" spans="1:19" x14ac:dyDescent="0.25">
      <c r="A29" s="392"/>
      <c r="B29" s="176"/>
      <c r="C29" s="182">
        <v>17</v>
      </c>
      <c r="D29" s="351" t="str">
        <f>"Mean custodial sentence (months) in finalised court appearances by principal offence and court level, " &amp; H4</f>
        <v>Mean custodial sentence (months) in finalised court appearances by principal offence and court level, Jan 2011-Dec 2015</v>
      </c>
      <c r="E29" s="172"/>
      <c r="F29" s="172"/>
      <c r="G29" s="172"/>
      <c r="H29" s="172"/>
      <c r="I29" s="172"/>
      <c r="J29" s="172"/>
      <c r="S29" s="165"/>
    </row>
    <row r="30" spans="1:19" x14ac:dyDescent="0.25">
      <c r="A30" s="176"/>
      <c r="B30" s="176"/>
      <c r="C30" s="170"/>
      <c r="D30" s="172"/>
      <c r="E30" s="172"/>
      <c r="F30" s="172"/>
      <c r="G30" s="172"/>
      <c r="H30" s="172"/>
      <c r="I30" s="172"/>
      <c r="J30" s="172"/>
      <c r="S30" s="165"/>
    </row>
    <row r="31" spans="1:19" x14ac:dyDescent="0.25">
      <c r="A31" s="176"/>
      <c r="B31" s="176"/>
      <c r="C31" s="248"/>
      <c r="D31" s="172"/>
      <c r="E31" s="172"/>
      <c r="F31" s="172"/>
      <c r="G31" s="172"/>
      <c r="H31" s="172"/>
      <c r="S31" s="165"/>
    </row>
    <row r="32" spans="1:19" s="165" customFormat="1" ht="12.75" customHeight="1" x14ac:dyDescent="0.25">
      <c r="A32" s="172"/>
      <c r="B32" s="172"/>
      <c r="C32" s="162"/>
      <c r="D32" s="162"/>
      <c r="E32" s="162"/>
      <c r="F32" s="162"/>
      <c r="G32" s="162"/>
      <c r="H32" s="162"/>
    </row>
    <row r="33" spans="1:10" s="165" customFormat="1" ht="19.5" customHeight="1" x14ac:dyDescent="0.25">
      <c r="A33" s="162"/>
      <c r="B33" s="177"/>
      <c r="C33" s="178"/>
      <c r="D33" s="178"/>
      <c r="E33" s="178"/>
      <c r="F33" s="178"/>
      <c r="G33" s="162"/>
      <c r="H33" s="162"/>
      <c r="I33" s="162"/>
      <c r="J33" s="162"/>
    </row>
    <row r="34" spans="1:10" s="165" customFormat="1" ht="12.75" customHeight="1" x14ac:dyDescent="0.2">
      <c r="A34" s="180" t="s">
        <v>258</v>
      </c>
      <c r="B34" s="178"/>
      <c r="C34" s="162"/>
      <c r="D34" s="162"/>
      <c r="E34" s="162"/>
      <c r="F34" s="162"/>
      <c r="G34" s="162"/>
      <c r="H34" s="162"/>
      <c r="I34" s="162"/>
      <c r="J34" s="162"/>
    </row>
    <row r="35" spans="1:10" s="162" customFormat="1" ht="12.75" customHeight="1" x14ac:dyDescent="0.2">
      <c r="C35" s="179"/>
      <c r="D35" s="179"/>
      <c r="E35" s="179"/>
      <c r="F35" s="179"/>
      <c r="G35" s="179"/>
      <c r="H35" s="179"/>
      <c r="I35" s="179"/>
      <c r="J35" s="179"/>
    </row>
    <row r="36" spans="1:10" x14ac:dyDescent="0.25">
      <c r="A36" s="181" t="s">
        <v>259</v>
      </c>
      <c r="B36" s="179"/>
    </row>
  </sheetData>
  <mergeCells count="2">
    <mergeCell ref="A28:A29"/>
    <mergeCell ref="A8:A15"/>
  </mergeCells>
  <hyperlinks>
    <hyperlink ref="A34:B34" r:id="rId1" display="More information available from the BOCSAR website"/>
    <hyperlink ref="A34" r:id="rId2"/>
    <hyperlink ref="A3" location="'Explanatory Notes'!A2" display="Explanatory Notes"/>
    <hyperlink ref="C8" location="'1-Summarybyyear'!A1" display="'1-Summarybyyear'!A1"/>
    <hyperlink ref="C9" location="'2-detailedoffence-penalty'!A1" display="'2-detailedoffence-penalty'!A1"/>
    <hyperlink ref="C10" location="'3-Outcome'!A1" display="'3-Outcome'!A1"/>
    <hyperlink ref="C11" location="'4-Outcome by bail'!A1" display="'4-Outcome by bail'!A1"/>
    <hyperlink ref="C12" location="'5-detailedpenalty'!A1" display="'5-detailedpenalty'!A1"/>
    <hyperlink ref="C13" location="'6-CourtDelay'!A1" display="'6-CourtDelay'!A1"/>
    <hyperlink ref="C14" location="'7-AVOs'!A1" display="'7-AVOs'!A1"/>
    <hyperlink ref="C15" location="'8-Appeals'!A1" display="'8-Appeals'!A1"/>
    <hyperlink ref="C17" location="'9-DV-CSOdetailedoffence'!A1" display="'9-DV-CSOdetailedoffence'!A1"/>
    <hyperlink ref="C18" location="'10-DV-CSOpenalty'!A1" display="'10-DV-CSOpenalty'!A1"/>
    <hyperlink ref="C19" location="'13-Indigenous-DV-CSOdetailedoff'!A1" display="'13-Indigenous-DV-CSOdetailedoff'!A1"/>
    <hyperlink ref="C22" location="'11-Indigenoussummarybyyr'!A1" display="'11-Indigenoussummarybyyr'!A1"/>
    <hyperlink ref="C23" location="'12-Indigdetailedoffence'!A1" display="'12-Indigdetailedoffence'!A1"/>
    <hyperlink ref="C24" location="'13-Indigenous-DV-CSOdetailedoff'!A1" display="'13-Indigenous-DV-CSOdetailedoff'!A1"/>
    <hyperlink ref="C28" location="'16-No-%custody'!A1" display="'16-No-%custody'!A1"/>
    <hyperlink ref="C29" location="'17-custodylength'!A1" display="'17-custodylength'!A1"/>
    <hyperlink ref="C25" location="'14-Indig detailedpenalty'!A1" display="'14-Indig detailedpenalty'!A1"/>
    <hyperlink ref="C26" location="'15-Indig DV-CSOpenalty'!A1" display="'15-Indig DV-CSOpenalty'!A1"/>
    <hyperlink ref="C20" location="'15-Indig DV-CSOpenalty'!A1" display="'15-Indig DV-CSOpenalty'!A1"/>
  </hyperlinks>
  <pageMargins left="0.39370078740157483" right="0.39370078740157483" top="0.59055118110236227" bottom="0.59055118110236227" header="0.39370078740157483" footer="0.39370078740157483"/>
  <pageSetup paperSize="9" scale="88" orientation="landscape" horizontalDpi="4294967293" verticalDpi="4294967293"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11.42578125" defaultRowHeight="9.9499999999999993" customHeight="1" x14ac:dyDescent="0.25"/>
  <cols>
    <col min="1" max="1" width="71.7109375" style="3" customWidth="1"/>
    <col min="2" max="2" width="48" style="198" bestFit="1" customWidth="1"/>
    <col min="3" max="32" width="12.140625" style="3" customWidth="1"/>
    <col min="33" max="16384" width="11.42578125" style="3"/>
  </cols>
  <sheetData>
    <row r="1" spans="1:32" ht="13.5" x14ac:dyDescent="0.25">
      <c r="A1" s="183" t="s">
        <v>262</v>
      </c>
      <c r="B1" s="223"/>
    </row>
    <row r="2" spans="1:32" s="198" customFormat="1" ht="15" customHeight="1" x14ac:dyDescent="0.25">
      <c r="A2" s="285" t="s">
        <v>315</v>
      </c>
      <c r="B2" s="223"/>
    </row>
    <row r="3" spans="1:32" ht="14.1" customHeight="1" x14ac:dyDescent="0.25">
      <c r="A3" s="285" t="str">
        <f>"NSW Higher, Local and Children's Criminal Courts " &amp;'TABLE CONTENTS'!H4</f>
        <v>NSW Higher, Local and Children's Criminal Courts Jan 2011-Dec 2015</v>
      </c>
      <c r="B3" s="220"/>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32" ht="14.1" customHeight="1" x14ac:dyDescent="0.25">
      <c r="A4" s="128" t="s">
        <v>435</v>
      </c>
      <c r="B4" s="128"/>
      <c r="C4" s="10"/>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2" ht="15" customHeight="1" x14ac:dyDescent="0.25">
      <c r="A5" s="198"/>
    </row>
    <row r="6" spans="1:32" ht="15" customHeight="1" x14ac:dyDescent="0.25">
      <c r="A6" s="262"/>
      <c r="B6" s="272"/>
      <c r="C6" s="394">
        <f>'TABLE CONTENTS'!$C$4</f>
        <v>2011</v>
      </c>
      <c r="D6" s="395"/>
      <c r="E6" s="395"/>
      <c r="F6" s="395"/>
      <c r="G6" s="395"/>
      <c r="H6" s="396"/>
      <c r="I6" s="394">
        <f>'TABLE CONTENTS'!$D$4</f>
        <v>2012</v>
      </c>
      <c r="J6" s="395"/>
      <c r="K6" s="395"/>
      <c r="L6" s="395"/>
      <c r="M6" s="395"/>
      <c r="N6" s="396"/>
      <c r="O6" s="394">
        <f>'TABLE CONTENTS'!$E$4</f>
        <v>2013</v>
      </c>
      <c r="P6" s="395"/>
      <c r="Q6" s="395"/>
      <c r="R6" s="395"/>
      <c r="S6" s="395"/>
      <c r="T6" s="396"/>
      <c r="U6" s="394">
        <f>'TABLE CONTENTS'!$F$4</f>
        <v>2014</v>
      </c>
      <c r="V6" s="395"/>
      <c r="W6" s="395"/>
      <c r="X6" s="395"/>
      <c r="Y6" s="395"/>
      <c r="Z6" s="396"/>
      <c r="AA6" s="394">
        <f>'TABLE CONTENTS'!$G$4</f>
        <v>2015</v>
      </c>
      <c r="AB6" s="395"/>
      <c r="AC6" s="395"/>
      <c r="AD6" s="395"/>
      <c r="AE6" s="395"/>
      <c r="AF6" s="396"/>
    </row>
    <row r="7" spans="1:32" ht="45.75" customHeight="1" x14ac:dyDescent="0.25">
      <c r="A7" s="263"/>
      <c r="B7" s="273"/>
      <c r="C7" s="397" t="s">
        <v>33</v>
      </c>
      <c r="D7" s="398"/>
      <c r="E7" s="399"/>
      <c r="F7" s="400" t="s">
        <v>404</v>
      </c>
      <c r="G7" s="401"/>
      <c r="H7" s="402"/>
      <c r="I7" s="397" t="s">
        <v>33</v>
      </c>
      <c r="J7" s="398"/>
      <c r="K7" s="399"/>
      <c r="L7" s="400" t="s">
        <v>404</v>
      </c>
      <c r="M7" s="401"/>
      <c r="N7" s="402"/>
      <c r="O7" s="397" t="s">
        <v>33</v>
      </c>
      <c r="P7" s="398"/>
      <c r="Q7" s="399"/>
      <c r="R7" s="400" t="s">
        <v>404</v>
      </c>
      <c r="S7" s="401"/>
      <c r="T7" s="402"/>
      <c r="U7" s="397" t="s">
        <v>33</v>
      </c>
      <c r="V7" s="398"/>
      <c r="W7" s="399"/>
      <c r="X7" s="400" t="s">
        <v>404</v>
      </c>
      <c r="Y7" s="401"/>
      <c r="Z7" s="402"/>
      <c r="AA7" s="397" t="s">
        <v>33</v>
      </c>
      <c r="AB7" s="398"/>
      <c r="AC7" s="399"/>
      <c r="AD7" s="400" t="s">
        <v>404</v>
      </c>
      <c r="AE7" s="401"/>
      <c r="AF7" s="402"/>
    </row>
    <row r="8" spans="1:32" ht="60" customHeight="1" x14ac:dyDescent="0.25">
      <c r="A8" s="267" t="s">
        <v>287</v>
      </c>
      <c r="B8" s="274"/>
      <c r="C8" s="22" t="s">
        <v>34</v>
      </c>
      <c r="D8" s="23" t="s">
        <v>35</v>
      </c>
      <c r="E8" s="228" t="s">
        <v>36</v>
      </c>
      <c r="F8" s="352" t="s">
        <v>373</v>
      </c>
      <c r="G8" s="353" t="s">
        <v>374</v>
      </c>
      <c r="H8" s="228" t="s">
        <v>36</v>
      </c>
      <c r="I8" s="352" t="s">
        <v>34</v>
      </c>
      <c r="J8" s="353" t="s">
        <v>35</v>
      </c>
      <c r="K8" s="228" t="s">
        <v>36</v>
      </c>
      <c r="L8" s="352" t="s">
        <v>373</v>
      </c>
      <c r="M8" s="353" t="s">
        <v>374</v>
      </c>
      <c r="N8" s="228" t="s">
        <v>36</v>
      </c>
      <c r="O8" s="352" t="s">
        <v>34</v>
      </c>
      <c r="P8" s="353" t="s">
        <v>35</v>
      </c>
      <c r="Q8" s="228" t="s">
        <v>36</v>
      </c>
      <c r="R8" s="352" t="s">
        <v>373</v>
      </c>
      <c r="S8" s="353" t="s">
        <v>374</v>
      </c>
      <c r="T8" s="228" t="s">
        <v>36</v>
      </c>
      <c r="U8" s="352" t="s">
        <v>34</v>
      </c>
      <c r="V8" s="353" t="s">
        <v>35</v>
      </c>
      <c r="W8" s="228" t="s">
        <v>36</v>
      </c>
      <c r="X8" s="352" t="s">
        <v>373</v>
      </c>
      <c r="Y8" s="353" t="s">
        <v>374</v>
      </c>
      <c r="Z8" s="228" t="s">
        <v>36</v>
      </c>
      <c r="AA8" s="352" t="s">
        <v>34</v>
      </c>
      <c r="AB8" s="353" t="s">
        <v>35</v>
      </c>
      <c r="AC8" s="228" t="s">
        <v>36</v>
      </c>
      <c r="AD8" s="352" t="s">
        <v>373</v>
      </c>
      <c r="AE8" s="353" t="s">
        <v>374</v>
      </c>
      <c r="AF8" s="228" t="s">
        <v>36</v>
      </c>
    </row>
    <row r="9" spans="1:32" ht="15" customHeight="1" x14ac:dyDescent="0.25">
      <c r="A9" s="264" t="s">
        <v>402</v>
      </c>
      <c r="B9" s="191"/>
      <c r="C9" s="72"/>
      <c r="D9" s="68"/>
      <c r="E9" s="232"/>
      <c r="F9" s="72"/>
      <c r="G9" s="68"/>
      <c r="H9" s="232"/>
      <c r="I9" s="216"/>
      <c r="J9" s="215"/>
      <c r="K9" s="232"/>
      <c r="L9" s="216"/>
      <c r="M9" s="215"/>
      <c r="N9" s="232"/>
      <c r="O9" s="216"/>
      <c r="P9" s="215"/>
      <c r="Q9" s="232"/>
      <c r="R9" s="216"/>
      <c r="S9" s="215"/>
      <c r="T9" s="232"/>
      <c r="U9" s="216"/>
      <c r="V9" s="215"/>
      <c r="W9" s="232"/>
      <c r="X9" s="216"/>
      <c r="Y9" s="215"/>
      <c r="Z9" s="232"/>
      <c r="AA9" s="216"/>
      <c r="AB9" s="215"/>
      <c r="AC9" s="232"/>
      <c r="AD9" s="216"/>
      <c r="AE9" s="215"/>
      <c r="AF9" s="232"/>
    </row>
    <row r="10" spans="1:32" ht="15" customHeight="1" x14ac:dyDescent="0.25">
      <c r="A10" s="45" t="s">
        <v>11</v>
      </c>
      <c r="B10" s="269" t="s">
        <v>37</v>
      </c>
      <c r="C10" s="17">
        <v>3</v>
      </c>
      <c r="D10" s="16">
        <v>3</v>
      </c>
      <c r="E10" s="230">
        <v>100</v>
      </c>
      <c r="F10" s="17">
        <v>3</v>
      </c>
      <c r="G10" s="16">
        <v>3</v>
      </c>
      <c r="H10" s="230">
        <v>100</v>
      </c>
      <c r="I10" s="204">
        <v>4</v>
      </c>
      <c r="J10" s="203">
        <v>2</v>
      </c>
      <c r="K10" s="230">
        <v>50</v>
      </c>
      <c r="L10" s="204">
        <v>4</v>
      </c>
      <c r="M10" s="203">
        <v>2</v>
      </c>
      <c r="N10" s="230">
        <v>50</v>
      </c>
      <c r="O10" s="204">
        <v>6</v>
      </c>
      <c r="P10" s="203">
        <v>4</v>
      </c>
      <c r="Q10" s="230">
        <v>66.7</v>
      </c>
      <c r="R10" s="204">
        <v>6</v>
      </c>
      <c r="S10" s="203">
        <v>4</v>
      </c>
      <c r="T10" s="230">
        <v>66.7</v>
      </c>
      <c r="U10" s="204">
        <v>2</v>
      </c>
      <c r="V10" s="203">
        <v>1</v>
      </c>
      <c r="W10" s="230">
        <v>50</v>
      </c>
      <c r="X10" s="204">
        <v>2</v>
      </c>
      <c r="Y10" s="203">
        <v>1</v>
      </c>
      <c r="Z10" s="230">
        <v>50</v>
      </c>
      <c r="AA10" s="204">
        <v>6</v>
      </c>
      <c r="AB10" s="203">
        <v>4</v>
      </c>
      <c r="AC10" s="230">
        <v>66.7</v>
      </c>
      <c r="AD10" s="204">
        <v>6</v>
      </c>
      <c r="AE10" s="203">
        <v>4</v>
      </c>
      <c r="AF10" s="230">
        <v>66.7</v>
      </c>
    </row>
    <row r="11" spans="1:32" ht="15" customHeight="1" x14ac:dyDescent="0.25">
      <c r="A11" s="40"/>
      <c r="B11" s="269" t="s">
        <v>38</v>
      </c>
      <c r="C11" s="17">
        <v>7</v>
      </c>
      <c r="D11" s="16">
        <v>1</v>
      </c>
      <c r="E11" s="230">
        <v>14.3</v>
      </c>
      <c r="F11" s="17">
        <v>7</v>
      </c>
      <c r="G11" s="16">
        <v>1</v>
      </c>
      <c r="H11" s="230">
        <v>14.3</v>
      </c>
      <c r="I11" s="204">
        <v>8</v>
      </c>
      <c r="J11" s="203">
        <v>1</v>
      </c>
      <c r="K11" s="230">
        <v>12.5</v>
      </c>
      <c r="L11" s="204">
        <v>7</v>
      </c>
      <c r="M11" s="203">
        <v>1</v>
      </c>
      <c r="N11" s="230">
        <v>14.3</v>
      </c>
      <c r="O11" s="204">
        <v>2</v>
      </c>
      <c r="P11" s="203">
        <v>2</v>
      </c>
      <c r="Q11" s="230">
        <v>100</v>
      </c>
      <c r="R11" s="204">
        <v>2</v>
      </c>
      <c r="S11" s="203">
        <v>2</v>
      </c>
      <c r="T11" s="230">
        <v>100</v>
      </c>
      <c r="U11" s="204">
        <v>10</v>
      </c>
      <c r="V11" s="203">
        <v>1</v>
      </c>
      <c r="W11" s="230">
        <v>10</v>
      </c>
      <c r="X11" s="204">
        <v>8</v>
      </c>
      <c r="Y11" s="203">
        <v>1</v>
      </c>
      <c r="Z11" s="230">
        <v>12.5</v>
      </c>
      <c r="AA11" s="204">
        <v>11</v>
      </c>
      <c r="AB11" s="203">
        <v>1</v>
      </c>
      <c r="AC11" s="230">
        <v>9.1</v>
      </c>
      <c r="AD11" s="204">
        <v>9</v>
      </c>
      <c r="AE11" s="203">
        <v>1</v>
      </c>
      <c r="AF11" s="230">
        <v>11.1</v>
      </c>
    </row>
    <row r="12" spans="1:32" ht="15" customHeight="1" x14ac:dyDescent="0.25">
      <c r="A12" s="40"/>
      <c r="B12" s="269" t="s">
        <v>207</v>
      </c>
      <c r="C12" s="17">
        <v>1</v>
      </c>
      <c r="D12" s="16">
        <v>0</v>
      </c>
      <c r="E12" s="230">
        <v>0</v>
      </c>
      <c r="F12" s="17">
        <v>1</v>
      </c>
      <c r="G12" s="16">
        <v>0</v>
      </c>
      <c r="H12" s="230">
        <v>0</v>
      </c>
      <c r="I12" s="204">
        <v>0</v>
      </c>
      <c r="J12" s="203">
        <v>0</v>
      </c>
      <c r="K12" s="230">
        <v>0</v>
      </c>
      <c r="L12" s="204">
        <v>0</v>
      </c>
      <c r="M12" s="203">
        <v>0</v>
      </c>
      <c r="N12" s="230">
        <v>0</v>
      </c>
      <c r="O12" s="204">
        <v>3</v>
      </c>
      <c r="P12" s="203">
        <v>3</v>
      </c>
      <c r="Q12" s="230">
        <v>100</v>
      </c>
      <c r="R12" s="204">
        <v>3</v>
      </c>
      <c r="S12" s="203">
        <v>3</v>
      </c>
      <c r="T12" s="230">
        <v>100</v>
      </c>
      <c r="U12" s="204">
        <v>3</v>
      </c>
      <c r="V12" s="203">
        <v>1</v>
      </c>
      <c r="W12" s="230">
        <v>33.299999999999997</v>
      </c>
      <c r="X12" s="204">
        <v>3</v>
      </c>
      <c r="Y12" s="203">
        <v>1</v>
      </c>
      <c r="Z12" s="230">
        <v>33.299999999999997</v>
      </c>
      <c r="AA12" s="204">
        <v>3</v>
      </c>
      <c r="AB12" s="203">
        <v>2</v>
      </c>
      <c r="AC12" s="230">
        <v>66.7</v>
      </c>
      <c r="AD12" s="204">
        <v>3</v>
      </c>
      <c r="AE12" s="203">
        <v>2</v>
      </c>
      <c r="AF12" s="230">
        <v>66.7</v>
      </c>
    </row>
    <row r="13" spans="1:32" ht="15" customHeight="1" x14ac:dyDescent="0.25">
      <c r="A13" s="271"/>
      <c r="B13" s="88" t="s">
        <v>41</v>
      </c>
      <c r="C13" s="19">
        <v>11</v>
      </c>
      <c r="D13" s="20">
        <v>4</v>
      </c>
      <c r="E13" s="231">
        <v>36.4</v>
      </c>
      <c r="F13" s="19">
        <v>11</v>
      </c>
      <c r="G13" s="20">
        <v>4</v>
      </c>
      <c r="H13" s="231">
        <v>36.4</v>
      </c>
      <c r="I13" s="205">
        <v>12</v>
      </c>
      <c r="J13" s="206">
        <v>3</v>
      </c>
      <c r="K13" s="231">
        <v>25</v>
      </c>
      <c r="L13" s="205">
        <v>11</v>
      </c>
      <c r="M13" s="206">
        <v>3</v>
      </c>
      <c r="N13" s="231">
        <v>27.3</v>
      </c>
      <c r="O13" s="205">
        <v>11</v>
      </c>
      <c r="P13" s="206">
        <v>9</v>
      </c>
      <c r="Q13" s="231">
        <v>81.8</v>
      </c>
      <c r="R13" s="205">
        <v>10</v>
      </c>
      <c r="S13" s="206">
        <v>9</v>
      </c>
      <c r="T13" s="231">
        <v>90</v>
      </c>
      <c r="U13" s="205">
        <v>15</v>
      </c>
      <c r="V13" s="206">
        <v>3</v>
      </c>
      <c r="W13" s="231">
        <v>20</v>
      </c>
      <c r="X13" s="205">
        <v>13</v>
      </c>
      <c r="Y13" s="206">
        <v>3</v>
      </c>
      <c r="Z13" s="231">
        <v>23.1</v>
      </c>
      <c r="AA13" s="205">
        <v>20</v>
      </c>
      <c r="AB13" s="206">
        <v>7</v>
      </c>
      <c r="AC13" s="231">
        <v>35</v>
      </c>
      <c r="AD13" s="205">
        <v>18</v>
      </c>
      <c r="AE13" s="206">
        <v>7</v>
      </c>
      <c r="AF13" s="231">
        <v>38.9</v>
      </c>
    </row>
    <row r="14" spans="1:32" ht="15" customHeight="1" x14ac:dyDescent="0.25">
      <c r="A14" s="40" t="s">
        <v>12</v>
      </c>
      <c r="B14" s="269" t="s">
        <v>42</v>
      </c>
      <c r="C14" s="17">
        <v>16774</v>
      </c>
      <c r="D14" s="16">
        <v>9544</v>
      </c>
      <c r="E14" s="230">
        <v>56.9</v>
      </c>
      <c r="F14" s="17">
        <v>12437</v>
      </c>
      <c r="G14" s="16">
        <v>8115</v>
      </c>
      <c r="H14" s="230">
        <v>65.2</v>
      </c>
      <c r="I14" s="204">
        <v>17477</v>
      </c>
      <c r="J14" s="203">
        <v>9705</v>
      </c>
      <c r="K14" s="230">
        <v>55.5</v>
      </c>
      <c r="L14" s="204">
        <v>12875</v>
      </c>
      <c r="M14" s="203">
        <v>8230</v>
      </c>
      <c r="N14" s="230">
        <v>63.9</v>
      </c>
      <c r="O14" s="204">
        <v>18175</v>
      </c>
      <c r="P14" s="203">
        <v>10212</v>
      </c>
      <c r="Q14" s="230">
        <v>56.2</v>
      </c>
      <c r="R14" s="204">
        <v>13258</v>
      </c>
      <c r="S14" s="203">
        <v>8634</v>
      </c>
      <c r="T14" s="230">
        <v>65.099999999999994</v>
      </c>
      <c r="U14" s="204">
        <v>18878</v>
      </c>
      <c r="V14" s="203">
        <v>10828</v>
      </c>
      <c r="W14" s="230">
        <v>57.4</v>
      </c>
      <c r="X14" s="204">
        <v>13643</v>
      </c>
      <c r="Y14" s="203">
        <v>9009</v>
      </c>
      <c r="Z14" s="230">
        <v>66</v>
      </c>
      <c r="AA14" s="204">
        <v>20278</v>
      </c>
      <c r="AB14" s="203">
        <v>11847</v>
      </c>
      <c r="AC14" s="230">
        <v>58.4</v>
      </c>
      <c r="AD14" s="204">
        <v>14411</v>
      </c>
      <c r="AE14" s="203">
        <v>9823</v>
      </c>
      <c r="AF14" s="230">
        <v>68.2</v>
      </c>
    </row>
    <row r="15" spans="1:32" ht="15" customHeight="1" x14ac:dyDescent="0.25">
      <c r="A15" s="40"/>
      <c r="B15" s="269" t="s">
        <v>403</v>
      </c>
      <c r="C15" s="17">
        <v>1099</v>
      </c>
      <c r="D15" s="16">
        <v>649</v>
      </c>
      <c r="E15" s="230">
        <v>59.1</v>
      </c>
      <c r="F15" s="17">
        <v>967</v>
      </c>
      <c r="G15" s="16">
        <v>582</v>
      </c>
      <c r="H15" s="230">
        <v>60.2</v>
      </c>
      <c r="I15" s="204">
        <v>1334</v>
      </c>
      <c r="J15" s="203">
        <v>775</v>
      </c>
      <c r="K15" s="230">
        <v>58.1</v>
      </c>
      <c r="L15" s="204">
        <v>1174</v>
      </c>
      <c r="M15" s="203">
        <v>707</v>
      </c>
      <c r="N15" s="230">
        <v>60.2</v>
      </c>
      <c r="O15" s="204">
        <v>3975</v>
      </c>
      <c r="P15" s="203">
        <v>2466</v>
      </c>
      <c r="Q15" s="230">
        <v>62</v>
      </c>
      <c r="R15" s="204">
        <v>3526</v>
      </c>
      <c r="S15" s="203">
        <v>2240</v>
      </c>
      <c r="T15" s="230">
        <v>63.5</v>
      </c>
      <c r="U15" s="204">
        <v>6505</v>
      </c>
      <c r="V15" s="203">
        <v>4080</v>
      </c>
      <c r="W15" s="230">
        <v>62.7</v>
      </c>
      <c r="X15" s="204">
        <v>5600</v>
      </c>
      <c r="Y15" s="203">
        <v>3606</v>
      </c>
      <c r="Z15" s="230">
        <v>64.400000000000006</v>
      </c>
      <c r="AA15" s="204">
        <v>7819</v>
      </c>
      <c r="AB15" s="203">
        <v>4969</v>
      </c>
      <c r="AC15" s="230">
        <v>63.6</v>
      </c>
      <c r="AD15" s="204">
        <v>6681</v>
      </c>
      <c r="AE15" s="203">
        <v>4384</v>
      </c>
      <c r="AF15" s="230">
        <v>65.599999999999994</v>
      </c>
    </row>
    <row r="16" spans="1:32" ht="15" customHeight="1" x14ac:dyDescent="0.25">
      <c r="A16" s="271"/>
      <c r="B16" s="88" t="s">
        <v>41</v>
      </c>
      <c r="C16" s="19">
        <v>17873</v>
      </c>
      <c r="D16" s="20">
        <v>10193</v>
      </c>
      <c r="E16" s="231">
        <v>57</v>
      </c>
      <c r="F16" s="19">
        <v>12982</v>
      </c>
      <c r="G16" s="20">
        <v>8512</v>
      </c>
      <c r="H16" s="231">
        <v>65.599999999999994</v>
      </c>
      <c r="I16" s="205">
        <v>18811</v>
      </c>
      <c r="J16" s="206">
        <v>10480</v>
      </c>
      <c r="K16" s="231">
        <v>55.7</v>
      </c>
      <c r="L16" s="205">
        <v>13527</v>
      </c>
      <c r="M16" s="206">
        <v>8689</v>
      </c>
      <c r="N16" s="231">
        <v>64.2</v>
      </c>
      <c r="O16" s="205">
        <v>22150</v>
      </c>
      <c r="P16" s="206">
        <v>12678</v>
      </c>
      <c r="Q16" s="231">
        <v>57.2</v>
      </c>
      <c r="R16" s="205">
        <v>15130</v>
      </c>
      <c r="S16" s="206">
        <v>10050</v>
      </c>
      <c r="T16" s="231">
        <v>66.400000000000006</v>
      </c>
      <c r="U16" s="205">
        <v>25383</v>
      </c>
      <c r="V16" s="206">
        <v>14908</v>
      </c>
      <c r="W16" s="231">
        <v>58.7</v>
      </c>
      <c r="X16" s="205">
        <v>16631</v>
      </c>
      <c r="Y16" s="206">
        <v>11273</v>
      </c>
      <c r="Z16" s="231">
        <v>67.8</v>
      </c>
      <c r="AA16" s="205">
        <v>28097</v>
      </c>
      <c r="AB16" s="206">
        <v>16816</v>
      </c>
      <c r="AC16" s="231">
        <v>59.8</v>
      </c>
      <c r="AD16" s="205">
        <v>17809</v>
      </c>
      <c r="AE16" s="206">
        <v>12444</v>
      </c>
      <c r="AF16" s="231">
        <v>69.900000000000006</v>
      </c>
    </row>
    <row r="17" spans="1:32" ht="15" customHeight="1" x14ac:dyDescent="0.25">
      <c r="A17" s="40" t="s">
        <v>13</v>
      </c>
      <c r="B17" s="269" t="s">
        <v>48</v>
      </c>
      <c r="C17" s="17">
        <v>240</v>
      </c>
      <c r="D17" s="16">
        <v>88</v>
      </c>
      <c r="E17" s="230">
        <v>36.700000000000003</v>
      </c>
      <c r="F17" s="17">
        <v>132</v>
      </c>
      <c r="G17" s="16">
        <v>58</v>
      </c>
      <c r="H17" s="230">
        <v>43.9</v>
      </c>
      <c r="I17" s="204">
        <v>420</v>
      </c>
      <c r="J17" s="203">
        <v>172</v>
      </c>
      <c r="K17" s="230">
        <v>41</v>
      </c>
      <c r="L17" s="204">
        <v>180</v>
      </c>
      <c r="M17" s="203">
        <v>83</v>
      </c>
      <c r="N17" s="230">
        <v>46.1</v>
      </c>
      <c r="O17" s="204">
        <v>397</v>
      </c>
      <c r="P17" s="203">
        <v>172</v>
      </c>
      <c r="Q17" s="230">
        <v>43.3</v>
      </c>
      <c r="R17" s="204">
        <v>159</v>
      </c>
      <c r="S17" s="203">
        <v>81</v>
      </c>
      <c r="T17" s="230">
        <v>50.9</v>
      </c>
      <c r="U17" s="204">
        <v>523</v>
      </c>
      <c r="V17" s="203">
        <v>230</v>
      </c>
      <c r="W17" s="230">
        <v>44</v>
      </c>
      <c r="X17" s="204">
        <v>224</v>
      </c>
      <c r="Y17" s="203">
        <v>108</v>
      </c>
      <c r="Z17" s="230">
        <v>48.2</v>
      </c>
      <c r="AA17" s="204">
        <v>738</v>
      </c>
      <c r="AB17" s="203">
        <v>291</v>
      </c>
      <c r="AC17" s="230">
        <v>39.4</v>
      </c>
      <c r="AD17" s="204">
        <v>302</v>
      </c>
      <c r="AE17" s="203">
        <v>140</v>
      </c>
      <c r="AF17" s="230">
        <v>46.4</v>
      </c>
    </row>
    <row r="18" spans="1:32" ht="15" customHeight="1" x14ac:dyDescent="0.25">
      <c r="A18" s="40"/>
      <c r="B18" s="269" t="s">
        <v>51</v>
      </c>
      <c r="C18" s="17">
        <v>1</v>
      </c>
      <c r="D18" s="16">
        <v>0</v>
      </c>
      <c r="E18" s="230">
        <v>0</v>
      </c>
      <c r="F18" s="17">
        <v>1</v>
      </c>
      <c r="G18" s="16">
        <v>0</v>
      </c>
      <c r="H18" s="230">
        <v>0</v>
      </c>
      <c r="I18" s="204">
        <v>0</v>
      </c>
      <c r="J18" s="203">
        <v>0</v>
      </c>
      <c r="K18" s="230">
        <v>0</v>
      </c>
      <c r="L18" s="204">
        <v>0</v>
      </c>
      <c r="M18" s="203">
        <v>0</v>
      </c>
      <c r="N18" s="230">
        <v>0</v>
      </c>
      <c r="O18" s="204">
        <v>2</v>
      </c>
      <c r="P18" s="203">
        <v>0</v>
      </c>
      <c r="Q18" s="230">
        <v>0</v>
      </c>
      <c r="R18" s="204">
        <v>2</v>
      </c>
      <c r="S18" s="203">
        <v>0</v>
      </c>
      <c r="T18" s="230">
        <v>0</v>
      </c>
      <c r="U18" s="204">
        <v>2</v>
      </c>
      <c r="V18" s="203">
        <v>0</v>
      </c>
      <c r="W18" s="230">
        <v>0</v>
      </c>
      <c r="X18" s="204">
        <v>2</v>
      </c>
      <c r="Y18" s="203">
        <v>0</v>
      </c>
      <c r="Z18" s="230">
        <v>0</v>
      </c>
      <c r="AA18" s="204">
        <v>3</v>
      </c>
      <c r="AB18" s="203">
        <v>1</v>
      </c>
      <c r="AC18" s="230">
        <v>33.299999999999997</v>
      </c>
      <c r="AD18" s="204">
        <v>3</v>
      </c>
      <c r="AE18" s="203">
        <v>1</v>
      </c>
      <c r="AF18" s="230">
        <v>33.299999999999997</v>
      </c>
    </row>
    <row r="19" spans="1:32" ht="15" customHeight="1" x14ac:dyDescent="0.25">
      <c r="A19" s="271"/>
      <c r="B19" s="88" t="s">
        <v>41</v>
      </c>
      <c r="C19" s="19">
        <v>241</v>
      </c>
      <c r="D19" s="20">
        <v>88</v>
      </c>
      <c r="E19" s="231">
        <v>36.5</v>
      </c>
      <c r="F19" s="19">
        <v>133</v>
      </c>
      <c r="G19" s="20">
        <v>58</v>
      </c>
      <c r="H19" s="231">
        <v>43.6</v>
      </c>
      <c r="I19" s="205">
        <v>420</v>
      </c>
      <c r="J19" s="206">
        <v>172</v>
      </c>
      <c r="K19" s="231">
        <v>41</v>
      </c>
      <c r="L19" s="205">
        <v>180</v>
      </c>
      <c r="M19" s="206">
        <v>83</v>
      </c>
      <c r="N19" s="231">
        <v>46.1</v>
      </c>
      <c r="O19" s="205">
        <v>399</v>
      </c>
      <c r="P19" s="206">
        <v>172</v>
      </c>
      <c r="Q19" s="231">
        <v>43.1</v>
      </c>
      <c r="R19" s="205">
        <v>160</v>
      </c>
      <c r="S19" s="206">
        <v>81</v>
      </c>
      <c r="T19" s="231">
        <v>50.6</v>
      </c>
      <c r="U19" s="205">
        <v>525</v>
      </c>
      <c r="V19" s="206">
        <v>230</v>
      </c>
      <c r="W19" s="231">
        <v>43.8</v>
      </c>
      <c r="X19" s="205">
        <v>226</v>
      </c>
      <c r="Y19" s="206">
        <v>108</v>
      </c>
      <c r="Z19" s="231">
        <v>47.8</v>
      </c>
      <c r="AA19" s="205">
        <v>741</v>
      </c>
      <c r="AB19" s="206">
        <v>292</v>
      </c>
      <c r="AC19" s="231">
        <v>39.4</v>
      </c>
      <c r="AD19" s="205">
        <v>304</v>
      </c>
      <c r="AE19" s="206">
        <v>141</v>
      </c>
      <c r="AF19" s="231">
        <v>46.4</v>
      </c>
    </row>
    <row r="20" spans="1:32" ht="15" customHeight="1" x14ac:dyDescent="0.25">
      <c r="A20" s="41" t="s">
        <v>14</v>
      </c>
      <c r="B20" s="43" t="s">
        <v>209</v>
      </c>
      <c r="C20" s="216">
        <v>0</v>
      </c>
      <c r="D20" s="215">
        <v>0</v>
      </c>
      <c r="E20" s="232">
        <v>0</v>
      </c>
      <c r="F20" s="216">
        <v>0</v>
      </c>
      <c r="G20" s="215">
        <v>0</v>
      </c>
      <c r="H20" s="232">
        <v>0</v>
      </c>
      <c r="I20" s="216">
        <v>0</v>
      </c>
      <c r="J20" s="215">
        <v>0</v>
      </c>
      <c r="K20" s="232">
        <v>0</v>
      </c>
      <c r="L20" s="216">
        <v>0</v>
      </c>
      <c r="M20" s="215">
        <v>0</v>
      </c>
      <c r="N20" s="232">
        <v>0</v>
      </c>
      <c r="O20" s="216">
        <v>0</v>
      </c>
      <c r="P20" s="215">
        <v>0</v>
      </c>
      <c r="Q20" s="232">
        <v>0</v>
      </c>
      <c r="R20" s="216">
        <v>0</v>
      </c>
      <c r="S20" s="215">
        <v>0</v>
      </c>
      <c r="T20" s="232">
        <v>0</v>
      </c>
      <c r="U20" s="216">
        <v>4</v>
      </c>
      <c r="V20" s="215">
        <v>2</v>
      </c>
      <c r="W20" s="232">
        <v>50</v>
      </c>
      <c r="X20" s="216">
        <v>2</v>
      </c>
      <c r="Y20" s="215">
        <v>2</v>
      </c>
      <c r="Z20" s="232">
        <v>100</v>
      </c>
      <c r="AA20" s="216">
        <v>1</v>
      </c>
      <c r="AB20" s="215">
        <v>0</v>
      </c>
      <c r="AC20" s="232">
        <v>0</v>
      </c>
      <c r="AD20" s="216">
        <v>1</v>
      </c>
      <c r="AE20" s="215">
        <v>0</v>
      </c>
      <c r="AF20" s="232">
        <v>0</v>
      </c>
    </row>
    <row r="21" spans="1:32" ht="15" customHeight="1" x14ac:dyDescent="0.25">
      <c r="A21" s="40" t="s">
        <v>15</v>
      </c>
      <c r="B21" s="269" t="s">
        <v>58</v>
      </c>
      <c r="C21" s="17">
        <v>26</v>
      </c>
      <c r="D21" s="16">
        <v>17</v>
      </c>
      <c r="E21" s="230">
        <v>65.400000000000006</v>
      </c>
      <c r="F21" s="17">
        <v>21</v>
      </c>
      <c r="G21" s="16">
        <v>16</v>
      </c>
      <c r="H21" s="230">
        <v>76.2</v>
      </c>
      <c r="I21" s="204">
        <v>28</v>
      </c>
      <c r="J21" s="203">
        <v>13</v>
      </c>
      <c r="K21" s="230">
        <v>46.4</v>
      </c>
      <c r="L21" s="204">
        <v>25</v>
      </c>
      <c r="M21" s="203">
        <v>12</v>
      </c>
      <c r="N21" s="230">
        <v>48</v>
      </c>
      <c r="O21" s="204">
        <v>25</v>
      </c>
      <c r="P21" s="203">
        <v>17</v>
      </c>
      <c r="Q21" s="230">
        <v>68</v>
      </c>
      <c r="R21" s="204">
        <v>22</v>
      </c>
      <c r="S21" s="203">
        <v>17</v>
      </c>
      <c r="T21" s="230">
        <v>77.3</v>
      </c>
      <c r="U21" s="204">
        <v>23</v>
      </c>
      <c r="V21" s="203">
        <v>16</v>
      </c>
      <c r="W21" s="230">
        <v>69.599999999999994</v>
      </c>
      <c r="X21" s="204">
        <v>19</v>
      </c>
      <c r="Y21" s="203">
        <v>14</v>
      </c>
      <c r="Z21" s="230">
        <v>73.7</v>
      </c>
      <c r="AA21" s="204">
        <v>19</v>
      </c>
      <c r="AB21" s="203">
        <v>11</v>
      </c>
      <c r="AC21" s="230">
        <v>57.9</v>
      </c>
      <c r="AD21" s="204">
        <v>19</v>
      </c>
      <c r="AE21" s="203">
        <v>11</v>
      </c>
      <c r="AF21" s="230">
        <v>57.9</v>
      </c>
    </row>
    <row r="22" spans="1:32" ht="15" customHeight="1" x14ac:dyDescent="0.25">
      <c r="A22" s="40"/>
      <c r="B22" s="269" t="s">
        <v>210</v>
      </c>
      <c r="C22" s="17">
        <v>26</v>
      </c>
      <c r="D22" s="16">
        <v>20</v>
      </c>
      <c r="E22" s="230">
        <v>76.900000000000006</v>
      </c>
      <c r="F22" s="17">
        <v>25</v>
      </c>
      <c r="G22" s="16">
        <v>19</v>
      </c>
      <c r="H22" s="230">
        <v>76</v>
      </c>
      <c r="I22" s="204">
        <v>31</v>
      </c>
      <c r="J22" s="203">
        <v>16</v>
      </c>
      <c r="K22" s="230">
        <v>51.6</v>
      </c>
      <c r="L22" s="204">
        <v>29</v>
      </c>
      <c r="M22" s="203">
        <v>16</v>
      </c>
      <c r="N22" s="230">
        <v>55.2</v>
      </c>
      <c r="O22" s="204">
        <v>34</v>
      </c>
      <c r="P22" s="203">
        <v>18</v>
      </c>
      <c r="Q22" s="230">
        <v>52.9</v>
      </c>
      <c r="R22" s="204">
        <v>31</v>
      </c>
      <c r="S22" s="203">
        <v>17</v>
      </c>
      <c r="T22" s="230">
        <v>54.8</v>
      </c>
      <c r="U22" s="204">
        <v>34</v>
      </c>
      <c r="V22" s="203">
        <v>21</v>
      </c>
      <c r="W22" s="230">
        <v>61.8</v>
      </c>
      <c r="X22" s="204">
        <v>33</v>
      </c>
      <c r="Y22" s="203">
        <v>21</v>
      </c>
      <c r="Z22" s="230">
        <v>63.6</v>
      </c>
      <c r="AA22" s="204">
        <v>43</v>
      </c>
      <c r="AB22" s="203">
        <v>25</v>
      </c>
      <c r="AC22" s="230">
        <v>58.1</v>
      </c>
      <c r="AD22" s="204">
        <v>39</v>
      </c>
      <c r="AE22" s="203">
        <v>25</v>
      </c>
      <c r="AF22" s="230">
        <v>64.099999999999994</v>
      </c>
    </row>
    <row r="23" spans="1:32" ht="15" customHeight="1" x14ac:dyDescent="0.25">
      <c r="A23" s="271"/>
      <c r="B23" s="88" t="s">
        <v>41</v>
      </c>
      <c r="C23" s="19">
        <v>52</v>
      </c>
      <c r="D23" s="20">
        <v>37</v>
      </c>
      <c r="E23" s="231">
        <v>71.2</v>
      </c>
      <c r="F23" s="19">
        <v>46</v>
      </c>
      <c r="G23" s="20">
        <v>35</v>
      </c>
      <c r="H23" s="231">
        <v>76.099999999999994</v>
      </c>
      <c r="I23" s="205">
        <v>59</v>
      </c>
      <c r="J23" s="206">
        <v>29</v>
      </c>
      <c r="K23" s="231">
        <v>49.2</v>
      </c>
      <c r="L23" s="205">
        <v>54</v>
      </c>
      <c r="M23" s="206">
        <v>28</v>
      </c>
      <c r="N23" s="231">
        <v>51.9</v>
      </c>
      <c r="O23" s="205">
        <v>59</v>
      </c>
      <c r="P23" s="206">
        <v>35</v>
      </c>
      <c r="Q23" s="231">
        <v>59.3</v>
      </c>
      <c r="R23" s="205">
        <v>53</v>
      </c>
      <c r="S23" s="206">
        <v>34</v>
      </c>
      <c r="T23" s="231">
        <v>64.2</v>
      </c>
      <c r="U23" s="205">
        <v>57</v>
      </c>
      <c r="V23" s="206">
        <v>37</v>
      </c>
      <c r="W23" s="231">
        <v>64.900000000000006</v>
      </c>
      <c r="X23" s="205">
        <v>52</v>
      </c>
      <c r="Y23" s="206">
        <v>35</v>
      </c>
      <c r="Z23" s="231">
        <v>67.3</v>
      </c>
      <c r="AA23" s="205">
        <v>62</v>
      </c>
      <c r="AB23" s="206">
        <v>36</v>
      </c>
      <c r="AC23" s="231">
        <v>58.1</v>
      </c>
      <c r="AD23" s="205">
        <v>58</v>
      </c>
      <c r="AE23" s="206">
        <v>36</v>
      </c>
      <c r="AF23" s="231">
        <v>62.1</v>
      </c>
    </row>
    <row r="24" spans="1:32" ht="15" customHeight="1" x14ac:dyDescent="0.25">
      <c r="A24" s="41" t="s">
        <v>21</v>
      </c>
      <c r="B24" s="43" t="s">
        <v>214</v>
      </c>
      <c r="C24" s="216">
        <v>8</v>
      </c>
      <c r="D24" s="215">
        <v>3</v>
      </c>
      <c r="E24" s="232">
        <v>37.5</v>
      </c>
      <c r="F24" s="216">
        <v>8</v>
      </c>
      <c r="G24" s="215">
        <v>3</v>
      </c>
      <c r="H24" s="232">
        <v>37.5</v>
      </c>
      <c r="I24" s="216">
        <v>14</v>
      </c>
      <c r="J24" s="215">
        <v>7</v>
      </c>
      <c r="K24" s="232">
        <v>50</v>
      </c>
      <c r="L24" s="216">
        <v>11</v>
      </c>
      <c r="M24" s="215">
        <v>7</v>
      </c>
      <c r="N24" s="232">
        <v>63.6</v>
      </c>
      <c r="O24" s="216">
        <v>10</v>
      </c>
      <c r="P24" s="215">
        <v>1</v>
      </c>
      <c r="Q24" s="232">
        <v>10</v>
      </c>
      <c r="R24" s="216">
        <v>10</v>
      </c>
      <c r="S24" s="215">
        <v>1</v>
      </c>
      <c r="T24" s="232">
        <v>10</v>
      </c>
      <c r="U24" s="216">
        <v>10</v>
      </c>
      <c r="V24" s="215">
        <v>5</v>
      </c>
      <c r="W24" s="232">
        <v>50</v>
      </c>
      <c r="X24" s="216">
        <v>9</v>
      </c>
      <c r="Y24" s="215">
        <v>5</v>
      </c>
      <c r="Z24" s="232">
        <v>55.6</v>
      </c>
      <c r="AA24" s="216">
        <v>13</v>
      </c>
      <c r="AB24" s="215">
        <v>6</v>
      </c>
      <c r="AC24" s="232">
        <v>46.2</v>
      </c>
      <c r="AD24" s="216">
        <v>11</v>
      </c>
      <c r="AE24" s="215">
        <v>6</v>
      </c>
      <c r="AF24" s="232">
        <v>54.5</v>
      </c>
    </row>
    <row r="25" spans="1:32" ht="15" customHeight="1" x14ac:dyDescent="0.25">
      <c r="A25" s="41" t="s">
        <v>22</v>
      </c>
      <c r="B25" s="43" t="s">
        <v>100</v>
      </c>
      <c r="C25" s="216">
        <v>3805</v>
      </c>
      <c r="D25" s="215">
        <v>2947</v>
      </c>
      <c r="E25" s="232">
        <v>77.5</v>
      </c>
      <c r="F25" s="216">
        <v>3340</v>
      </c>
      <c r="G25" s="215">
        <v>2609</v>
      </c>
      <c r="H25" s="232">
        <v>78.099999999999994</v>
      </c>
      <c r="I25" s="216">
        <v>4441</v>
      </c>
      <c r="J25" s="215">
        <v>3367</v>
      </c>
      <c r="K25" s="232">
        <v>75.8</v>
      </c>
      <c r="L25" s="216">
        <v>3832</v>
      </c>
      <c r="M25" s="215">
        <v>2979</v>
      </c>
      <c r="N25" s="232">
        <v>77.7</v>
      </c>
      <c r="O25" s="216">
        <v>4911</v>
      </c>
      <c r="P25" s="215">
        <v>3800</v>
      </c>
      <c r="Q25" s="232">
        <v>77.400000000000006</v>
      </c>
      <c r="R25" s="216">
        <v>4327</v>
      </c>
      <c r="S25" s="215">
        <v>3404</v>
      </c>
      <c r="T25" s="232">
        <v>78.7</v>
      </c>
      <c r="U25" s="216">
        <v>5338</v>
      </c>
      <c r="V25" s="215">
        <v>4068</v>
      </c>
      <c r="W25" s="232">
        <v>76.2</v>
      </c>
      <c r="X25" s="216">
        <v>4588</v>
      </c>
      <c r="Y25" s="215">
        <v>3577</v>
      </c>
      <c r="Z25" s="232">
        <v>78</v>
      </c>
      <c r="AA25" s="216">
        <v>5800</v>
      </c>
      <c r="AB25" s="215">
        <v>4537</v>
      </c>
      <c r="AC25" s="232">
        <v>78.2</v>
      </c>
      <c r="AD25" s="216">
        <v>4910</v>
      </c>
      <c r="AE25" s="215">
        <v>3935</v>
      </c>
      <c r="AF25" s="232">
        <v>80.099999999999994</v>
      </c>
    </row>
    <row r="26" spans="1:32" ht="15" customHeight="1" x14ac:dyDescent="0.25">
      <c r="A26" s="41" t="s">
        <v>23</v>
      </c>
      <c r="B26" s="43" t="s">
        <v>108</v>
      </c>
      <c r="C26" s="216">
        <v>0</v>
      </c>
      <c r="D26" s="215">
        <v>0</v>
      </c>
      <c r="E26" s="232">
        <v>0</v>
      </c>
      <c r="F26" s="216">
        <v>0</v>
      </c>
      <c r="G26" s="215">
        <v>0</v>
      </c>
      <c r="H26" s="232">
        <v>0</v>
      </c>
      <c r="I26" s="216">
        <v>3</v>
      </c>
      <c r="J26" s="215">
        <v>1</v>
      </c>
      <c r="K26" s="232">
        <v>33.299999999999997</v>
      </c>
      <c r="L26" s="216">
        <v>2</v>
      </c>
      <c r="M26" s="215">
        <v>1</v>
      </c>
      <c r="N26" s="232">
        <v>50</v>
      </c>
      <c r="O26" s="216">
        <v>2</v>
      </c>
      <c r="P26" s="215">
        <v>0</v>
      </c>
      <c r="Q26" s="232">
        <v>0</v>
      </c>
      <c r="R26" s="216">
        <v>2</v>
      </c>
      <c r="S26" s="215">
        <v>0</v>
      </c>
      <c r="T26" s="232">
        <v>0</v>
      </c>
      <c r="U26" s="216">
        <v>2</v>
      </c>
      <c r="V26" s="215">
        <v>1</v>
      </c>
      <c r="W26" s="232">
        <v>50</v>
      </c>
      <c r="X26" s="216">
        <v>2</v>
      </c>
      <c r="Y26" s="215">
        <v>1</v>
      </c>
      <c r="Z26" s="232">
        <v>50</v>
      </c>
      <c r="AA26" s="216">
        <v>1</v>
      </c>
      <c r="AB26" s="215">
        <v>1</v>
      </c>
      <c r="AC26" s="232">
        <v>100</v>
      </c>
      <c r="AD26" s="216">
        <v>1</v>
      </c>
      <c r="AE26" s="215">
        <v>1</v>
      </c>
      <c r="AF26" s="232">
        <v>100</v>
      </c>
    </row>
    <row r="27" spans="1:32" ht="15" customHeight="1" x14ac:dyDescent="0.25">
      <c r="A27" s="40" t="s">
        <v>25</v>
      </c>
      <c r="B27" s="269" t="s">
        <v>216</v>
      </c>
      <c r="C27" s="17">
        <v>9099</v>
      </c>
      <c r="D27" s="16">
        <v>6890</v>
      </c>
      <c r="E27" s="230">
        <v>75.7</v>
      </c>
      <c r="F27" s="17">
        <v>6828</v>
      </c>
      <c r="G27" s="16">
        <v>5298</v>
      </c>
      <c r="H27" s="230">
        <v>77.599999999999994</v>
      </c>
      <c r="I27" s="204">
        <v>9349</v>
      </c>
      <c r="J27" s="203">
        <v>7025</v>
      </c>
      <c r="K27" s="230">
        <v>75.099999999999994</v>
      </c>
      <c r="L27" s="204">
        <v>7033</v>
      </c>
      <c r="M27" s="203">
        <v>5393</v>
      </c>
      <c r="N27" s="230">
        <v>76.7</v>
      </c>
      <c r="O27" s="204">
        <v>9703</v>
      </c>
      <c r="P27" s="203">
        <v>7440</v>
      </c>
      <c r="Q27" s="230">
        <v>76.7</v>
      </c>
      <c r="R27" s="204">
        <v>7227</v>
      </c>
      <c r="S27" s="203">
        <v>5690</v>
      </c>
      <c r="T27" s="230">
        <v>78.7</v>
      </c>
      <c r="U27" s="204">
        <v>9480</v>
      </c>
      <c r="V27" s="203">
        <v>7366</v>
      </c>
      <c r="W27" s="230">
        <v>77.7</v>
      </c>
      <c r="X27" s="204">
        <v>7093</v>
      </c>
      <c r="Y27" s="203">
        <v>5667</v>
      </c>
      <c r="Z27" s="230">
        <v>79.900000000000006</v>
      </c>
      <c r="AA27" s="204">
        <v>11318</v>
      </c>
      <c r="AB27" s="203">
        <v>9076</v>
      </c>
      <c r="AC27" s="230">
        <v>80.2</v>
      </c>
      <c r="AD27" s="204">
        <v>7937</v>
      </c>
      <c r="AE27" s="203">
        <v>6510</v>
      </c>
      <c r="AF27" s="230">
        <v>82</v>
      </c>
    </row>
    <row r="28" spans="1:32" ht="15" customHeight="1" x14ac:dyDescent="0.25">
      <c r="A28" s="40"/>
      <c r="B28" s="269" t="s">
        <v>201</v>
      </c>
      <c r="C28" s="17">
        <v>180</v>
      </c>
      <c r="D28" s="16">
        <v>137</v>
      </c>
      <c r="E28" s="230">
        <v>76.099999999999994</v>
      </c>
      <c r="F28" s="17">
        <v>159</v>
      </c>
      <c r="G28" s="16">
        <v>130</v>
      </c>
      <c r="H28" s="230">
        <v>81.8</v>
      </c>
      <c r="I28" s="204">
        <v>134</v>
      </c>
      <c r="J28" s="203">
        <v>95</v>
      </c>
      <c r="K28" s="230">
        <v>70.900000000000006</v>
      </c>
      <c r="L28" s="204">
        <v>125</v>
      </c>
      <c r="M28" s="203">
        <v>92</v>
      </c>
      <c r="N28" s="230">
        <v>73.599999999999994</v>
      </c>
      <c r="O28" s="204">
        <v>154</v>
      </c>
      <c r="P28" s="203">
        <v>120</v>
      </c>
      <c r="Q28" s="230">
        <v>77.900000000000006</v>
      </c>
      <c r="R28" s="204">
        <v>143</v>
      </c>
      <c r="S28" s="203">
        <v>112</v>
      </c>
      <c r="T28" s="230">
        <v>78.3</v>
      </c>
      <c r="U28" s="204">
        <v>165</v>
      </c>
      <c r="V28" s="203">
        <v>133</v>
      </c>
      <c r="W28" s="230">
        <v>80.599999999999994</v>
      </c>
      <c r="X28" s="204">
        <v>149</v>
      </c>
      <c r="Y28" s="203">
        <v>122</v>
      </c>
      <c r="Z28" s="230">
        <v>81.900000000000006</v>
      </c>
      <c r="AA28" s="204">
        <v>206</v>
      </c>
      <c r="AB28" s="203">
        <v>164</v>
      </c>
      <c r="AC28" s="230">
        <v>79.599999999999994</v>
      </c>
      <c r="AD28" s="204">
        <v>182</v>
      </c>
      <c r="AE28" s="203">
        <v>156</v>
      </c>
      <c r="AF28" s="230">
        <v>85.7</v>
      </c>
    </row>
    <row r="29" spans="1:32" ht="15" customHeight="1" x14ac:dyDescent="0.25">
      <c r="A29" s="271"/>
      <c r="B29" s="88" t="s">
        <v>41</v>
      </c>
      <c r="C29" s="19">
        <v>9279</v>
      </c>
      <c r="D29" s="20">
        <v>7027</v>
      </c>
      <c r="E29" s="231">
        <v>75.7</v>
      </c>
      <c r="F29" s="19">
        <v>6951</v>
      </c>
      <c r="G29" s="20">
        <v>5400</v>
      </c>
      <c r="H29" s="231">
        <v>77.7</v>
      </c>
      <c r="I29" s="205">
        <v>9483</v>
      </c>
      <c r="J29" s="206">
        <v>7120</v>
      </c>
      <c r="K29" s="231">
        <v>75.099999999999994</v>
      </c>
      <c r="L29" s="205">
        <v>7130</v>
      </c>
      <c r="M29" s="206">
        <v>5463</v>
      </c>
      <c r="N29" s="231">
        <v>76.599999999999994</v>
      </c>
      <c r="O29" s="205">
        <v>9857</v>
      </c>
      <c r="P29" s="206">
        <v>7560</v>
      </c>
      <c r="Q29" s="231">
        <v>76.7</v>
      </c>
      <c r="R29" s="205">
        <v>7328</v>
      </c>
      <c r="S29" s="206">
        <v>5768</v>
      </c>
      <c r="T29" s="231">
        <v>78.7</v>
      </c>
      <c r="U29" s="205">
        <v>9645</v>
      </c>
      <c r="V29" s="206">
        <v>7499</v>
      </c>
      <c r="W29" s="231">
        <v>77.8</v>
      </c>
      <c r="X29" s="205">
        <v>7217</v>
      </c>
      <c r="Y29" s="206">
        <v>5767</v>
      </c>
      <c r="Z29" s="231">
        <v>79.900000000000006</v>
      </c>
      <c r="AA29" s="205">
        <v>11524</v>
      </c>
      <c r="AB29" s="206">
        <v>9240</v>
      </c>
      <c r="AC29" s="231">
        <v>80.2</v>
      </c>
      <c r="AD29" s="205">
        <v>8056</v>
      </c>
      <c r="AE29" s="206">
        <v>6620</v>
      </c>
      <c r="AF29" s="231">
        <v>82.2</v>
      </c>
    </row>
    <row r="30" spans="1:32" ht="15" customHeight="1" x14ac:dyDescent="0.25">
      <c r="A30" s="265" t="s">
        <v>41</v>
      </c>
      <c r="B30" s="268"/>
      <c r="C30" s="72">
        <v>31269</v>
      </c>
      <c r="D30" s="68">
        <v>20299</v>
      </c>
      <c r="E30" s="232">
        <v>64.900000000000006</v>
      </c>
      <c r="F30" s="72">
        <v>18770</v>
      </c>
      <c r="G30" s="68">
        <v>13645</v>
      </c>
      <c r="H30" s="232">
        <v>72.7</v>
      </c>
      <c r="I30" s="216">
        <v>33243</v>
      </c>
      <c r="J30" s="215">
        <v>21179</v>
      </c>
      <c r="K30" s="232">
        <v>63.7</v>
      </c>
      <c r="L30" s="216">
        <v>19283</v>
      </c>
      <c r="M30" s="215">
        <v>13837</v>
      </c>
      <c r="N30" s="232">
        <v>71.8</v>
      </c>
      <c r="O30" s="216">
        <v>37399</v>
      </c>
      <c r="P30" s="215">
        <v>24255</v>
      </c>
      <c r="Q30" s="232">
        <v>64.900000000000006</v>
      </c>
      <c r="R30" s="216">
        <v>20506</v>
      </c>
      <c r="S30" s="215">
        <v>15158</v>
      </c>
      <c r="T30" s="232">
        <v>73.900000000000006</v>
      </c>
      <c r="U30" s="216">
        <v>40979</v>
      </c>
      <c r="V30" s="215">
        <v>26753</v>
      </c>
      <c r="W30" s="232">
        <v>65.3</v>
      </c>
      <c r="X30" s="216">
        <v>21720</v>
      </c>
      <c r="Y30" s="215">
        <v>16164</v>
      </c>
      <c r="Z30" s="232">
        <v>74.400000000000006</v>
      </c>
      <c r="AA30" s="216">
        <v>46259</v>
      </c>
      <c r="AB30" s="215">
        <v>30935</v>
      </c>
      <c r="AC30" s="232">
        <v>66.900000000000006</v>
      </c>
      <c r="AD30" s="216">
        <v>23189</v>
      </c>
      <c r="AE30" s="215">
        <v>17693</v>
      </c>
      <c r="AF30" s="232">
        <v>76.3</v>
      </c>
    </row>
    <row r="31" spans="1:32" ht="15" customHeight="1" x14ac:dyDescent="0.25">
      <c r="A31" s="40"/>
      <c r="B31" s="202"/>
      <c r="C31" s="17"/>
      <c r="D31" s="16"/>
      <c r="E31" s="230"/>
      <c r="F31" s="17"/>
      <c r="G31" s="16"/>
      <c r="H31" s="230"/>
      <c r="I31" s="204"/>
      <c r="J31" s="203"/>
      <c r="K31" s="230"/>
      <c r="L31" s="204"/>
      <c r="M31" s="203"/>
      <c r="N31" s="230"/>
      <c r="O31" s="204"/>
      <c r="P31" s="203"/>
      <c r="Q31" s="230"/>
      <c r="R31" s="204"/>
      <c r="S31" s="203"/>
      <c r="T31" s="230"/>
      <c r="U31" s="204"/>
      <c r="V31" s="203"/>
      <c r="W31" s="230"/>
      <c r="X31" s="204"/>
      <c r="Y31" s="203"/>
      <c r="Z31" s="230"/>
      <c r="AA31" s="204"/>
      <c r="AB31" s="203"/>
      <c r="AC31" s="230"/>
      <c r="AD31" s="204"/>
      <c r="AE31" s="203"/>
      <c r="AF31" s="230"/>
    </row>
    <row r="32" spans="1:32" ht="15" customHeight="1" x14ac:dyDescent="0.25">
      <c r="A32" s="266" t="s">
        <v>283</v>
      </c>
      <c r="B32" s="270"/>
      <c r="C32" s="19"/>
      <c r="D32" s="20"/>
      <c r="E32" s="231"/>
      <c r="F32" s="19"/>
      <c r="G32" s="20"/>
      <c r="H32" s="231"/>
      <c r="I32" s="205"/>
      <c r="J32" s="206"/>
      <c r="K32" s="231"/>
      <c r="L32" s="205"/>
      <c r="M32" s="206"/>
      <c r="N32" s="231"/>
      <c r="O32" s="205"/>
      <c r="P32" s="206"/>
      <c r="Q32" s="231"/>
      <c r="R32" s="205"/>
      <c r="S32" s="206"/>
      <c r="T32" s="231"/>
      <c r="U32" s="205"/>
      <c r="V32" s="206"/>
      <c r="W32" s="231"/>
      <c r="X32" s="205"/>
      <c r="Y32" s="206"/>
      <c r="Z32" s="231"/>
      <c r="AA32" s="205"/>
      <c r="AB32" s="206"/>
      <c r="AC32" s="231"/>
      <c r="AD32" s="205"/>
      <c r="AE32" s="206"/>
      <c r="AF32" s="231"/>
    </row>
    <row r="33" spans="1:32" ht="15" customHeight="1" x14ac:dyDescent="0.25">
      <c r="A33" s="40" t="s">
        <v>13</v>
      </c>
      <c r="B33" s="202" t="s">
        <v>48</v>
      </c>
      <c r="C33" s="17">
        <v>2186</v>
      </c>
      <c r="D33" s="16">
        <v>891</v>
      </c>
      <c r="E33" s="230">
        <v>40.799999999999997</v>
      </c>
      <c r="F33" s="17">
        <v>524</v>
      </c>
      <c r="G33" s="16">
        <v>304</v>
      </c>
      <c r="H33" s="230">
        <v>58</v>
      </c>
      <c r="I33" s="204">
        <v>2213</v>
      </c>
      <c r="J33" s="203">
        <v>954</v>
      </c>
      <c r="K33" s="230">
        <v>43.1</v>
      </c>
      <c r="L33" s="204">
        <v>525</v>
      </c>
      <c r="M33" s="203">
        <v>315</v>
      </c>
      <c r="N33" s="230">
        <v>60</v>
      </c>
      <c r="O33" s="204">
        <v>2209</v>
      </c>
      <c r="P33" s="203">
        <v>1150</v>
      </c>
      <c r="Q33" s="230">
        <v>52.1</v>
      </c>
      <c r="R33" s="204">
        <v>567</v>
      </c>
      <c r="S33" s="203">
        <v>366</v>
      </c>
      <c r="T33" s="230">
        <v>64.599999999999994</v>
      </c>
      <c r="U33" s="204">
        <v>2799</v>
      </c>
      <c r="V33" s="203">
        <v>1339</v>
      </c>
      <c r="W33" s="230">
        <v>47.8</v>
      </c>
      <c r="X33" s="204">
        <v>674</v>
      </c>
      <c r="Y33" s="203">
        <v>406</v>
      </c>
      <c r="Z33" s="230">
        <v>60.2</v>
      </c>
      <c r="AA33" s="204">
        <v>2992</v>
      </c>
      <c r="AB33" s="203">
        <v>1342</v>
      </c>
      <c r="AC33" s="230">
        <v>44.9</v>
      </c>
      <c r="AD33" s="204">
        <v>748</v>
      </c>
      <c r="AE33" s="203">
        <v>425</v>
      </c>
      <c r="AF33" s="230">
        <v>56.8</v>
      </c>
    </row>
    <row r="34" spans="1:32" ht="15" customHeight="1" x14ac:dyDescent="0.25">
      <c r="A34" s="40"/>
      <c r="B34" s="202" t="s">
        <v>51</v>
      </c>
      <c r="C34" s="17">
        <v>386</v>
      </c>
      <c r="D34" s="16">
        <v>285</v>
      </c>
      <c r="E34" s="230">
        <v>73.8</v>
      </c>
      <c r="F34" s="17">
        <v>131</v>
      </c>
      <c r="G34" s="16">
        <v>105</v>
      </c>
      <c r="H34" s="230">
        <v>80.2</v>
      </c>
      <c r="I34" s="204">
        <v>552</v>
      </c>
      <c r="J34" s="203">
        <v>364</v>
      </c>
      <c r="K34" s="230">
        <v>65.900000000000006</v>
      </c>
      <c r="L34" s="204">
        <v>189</v>
      </c>
      <c r="M34" s="203">
        <v>156</v>
      </c>
      <c r="N34" s="230">
        <v>82.5</v>
      </c>
      <c r="O34" s="204">
        <v>583</v>
      </c>
      <c r="P34" s="203">
        <v>419</v>
      </c>
      <c r="Q34" s="230">
        <v>71.900000000000006</v>
      </c>
      <c r="R34" s="204">
        <v>209</v>
      </c>
      <c r="S34" s="203">
        <v>173</v>
      </c>
      <c r="T34" s="230">
        <v>82.8</v>
      </c>
      <c r="U34" s="204">
        <v>598</v>
      </c>
      <c r="V34" s="203">
        <v>404</v>
      </c>
      <c r="W34" s="230">
        <v>67.599999999999994</v>
      </c>
      <c r="X34" s="204">
        <v>212</v>
      </c>
      <c r="Y34" s="203">
        <v>173</v>
      </c>
      <c r="Z34" s="230">
        <v>81.599999999999994</v>
      </c>
      <c r="AA34" s="204">
        <v>605</v>
      </c>
      <c r="AB34" s="203">
        <v>407</v>
      </c>
      <c r="AC34" s="230">
        <v>67.3</v>
      </c>
      <c r="AD34" s="204">
        <v>219</v>
      </c>
      <c r="AE34" s="203">
        <v>181</v>
      </c>
      <c r="AF34" s="230">
        <v>82.6</v>
      </c>
    </row>
    <row r="35" spans="1:32" ht="15" customHeight="1" x14ac:dyDescent="0.25">
      <c r="A35" s="265" t="s">
        <v>41</v>
      </c>
      <c r="B35" s="268"/>
      <c r="C35" s="72">
        <v>2572</v>
      </c>
      <c r="D35" s="68">
        <v>1176</v>
      </c>
      <c r="E35" s="232">
        <v>45.7</v>
      </c>
      <c r="F35" s="72">
        <v>631</v>
      </c>
      <c r="G35" s="68">
        <v>394</v>
      </c>
      <c r="H35" s="232">
        <v>62.4</v>
      </c>
      <c r="I35" s="216">
        <v>2765</v>
      </c>
      <c r="J35" s="215">
        <v>1318</v>
      </c>
      <c r="K35" s="232">
        <v>47.7</v>
      </c>
      <c r="L35" s="216">
        <v>683</v>
      </c>
      <c r="M35" s="215">
        <v>452</v>
      </c>
      <c r="N35" s="232">
        <v>66.2</v>
      </c>
      <c r="O35" s="216">
        <v>2792</v>
      </c>
      <c r="P35" s="215">
        <v>1569</v>
      </c>
      <c r="Q35" s="232">
        <v>56.2</v>
      </c>
      <c r="R35" s="216">
        <v>733</v>
      </c>
      <c r="S35" s="215">
        <v>510</v>
      </c>
      <c r="T35" s="232">
        <v>69.599999999999994</v>
      </c>
      <c r="U35" s="216">
        <v>3397</v>
      </c>
      <c r="V35" s="215">
        <v>1743</v>
      </c>
      <c r="W35" s="232">
        <v>51.3</v>
      </c>
      <c r="X35" s="216">
        <v>851</v>
      </c>
      <c r="Y35" s="215">
        <v>554</v>
      </c>
      <c r="Z35" s="232">
        <v>65.099999999999994</v>
      </c>
      <c r="AA35" s="216">
        <v>3597</v>
      </c>
      <c r="AB35" s="215">
        <v>1749</v>
      </c>
      <c r="AC35" s="232">
        <v>48.6</v>
      </c>
      <c r="AD35" s="216">
        <v>931</v>
      </c>
      <c r="AE35" s="215">
        <v>578</v>
      </c>
      <c r="AF35" s="232">
        <v>62.1</v>
      </c>
    </row>
    <row r="36" spans="1:32" ht="15" customHeight="1" x14ac:dyDescent="0.25"/>
    <row r="38" spans="1:32" ht="15" customHeight="1" x14ac:dyDescent="0.25">
      <c r="A38" s="14" t="s">
        <v>405</v>
      </c>
      <c r="B38" s="202"/>
    </row>
    <row r="39" spans="1:32" ht="15" customHeight="1" x14ac:dyDescent="0.25">
      <c r="A39" s="202" t="s">
        <v>406</v>
      </c>
      <c r="B39" s="202"/>
    </row>
    <row r="40" spans="1:32" ht="15" customHeight="1" x14ac:dyDescent="0.25">
      <c r="A40" s="14" t="s">
        <v>168</v>
      </c>
      <c r="B40" s="202"/>
    </row>
    <row r="41" spans="1:32" ht="15" customHeight="1" x14ac:dyDescent="0.25">
      <c r="A41" s="15" t="s">
        <v>444</v>
      </c>
      <c r="B41" s="201"/>
    </row>
    <row r="42" spans="1:32" s="198" customFormat="1" ht="15" customHeight="1" x14ac:dyDescent="0.25">
      <c r="A42" s="15"/>
      <c r="B42" s="201"/>
    </row>
    <row r="43" spans="1:32" ht="15" customHeight="1" x14ac:dyDescent="0.25">
      <c r="A43" s="152" t="s">
        <v>515</v>
      </c>
      <c r="B43" s="214"/>
    </row>
    <row r="44" spans="1:32" ht="15" customHeight="1" x14ac:dyDescent="0.25">
      <c r="A44" s="152" t="s">
        <v>516</v>
      </c>
      <c r="B44" s="214"/>
    </row>
    <row r="45" spans="1:32" ht="15" customHeight="1" x14ac:dyDescent="0.25">
      <c r="A45" s="50" t="s">
        <v>0</v>
      </c>
      <c r="B45" s="214"/>
    </row>
    <row r="46" spans="1:32" ht="15" customHeight="1" x14ac:dyDescent="0.25">
      <c r="A46" s="50" t="s">
        <v>204</v>
      </c>
      <c r="B46" s="214"/>
    </row>
    <row r="47" spans="1:32" ht="15" customHeight="1" x14ac:dyDescent="0.25">
      <c r="A47" s="50" t="s">
        <v>32</v>
      </c>
      <c r="B47" s="214"/>
    </row>
    <row r="48" spans="1:32" ht="15" customHeight="1" x14ac:dyDescent="0.25">
      <c r="A48" s="50" t="s">
        <v>205</v>
      </c>
      <c r="B48" s="214"/>
    </row>
  </sheetData>
  <mergeCells count="15">
    <mergeCell ref="R7:T7"/>
    <mergeCell ref="AD7:AF7"/>
    <mergeCell ref="U7:W7"/>
    <mergeCell ref="X7:Z7"/>
    <mergeCell ref="AA7:AC7"/>
    <mergeCell ref="C7:E7"/>
    <mergeCell ref="F7:H7"/>
    <mergeCell ref="I7:K7"/>
    <mergeCell ref="L7:N7"/>
    <mergeCell ref="O7:Q7"/>
    <mergeCell ref="C6:H6"/>
    <mergeCell ref="I6:N6"/>
    <mergeCell ref="O6:T6"/>
    <mergeCell ref="U6:Z6"/>
    <mergeCell ref="AA6:AF6"/>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67" fitToWidth="2" orientation="landscape" horizontalDpi="300" verticalDpi="300"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50"/>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11.42578125" defaultRowHeight="9.9499999999999993" customHeight="1" x14ac:dyDescent="0.25"/>
  <cols>
    <col min="1" max="1" width="72.85546875" style="3" customWidth="1"/>
    <col min="2" max="2" width="72.85546875" style="198" customWidth="1"/>
    <col min="3" max="82" width="6.5703125" style="3" customWidth="1"/>
    <col min="83" max="16384" width="11.42578125" style="3"/>
  </cols>
  <sheetData>
    <row r="1" spans="1:82" ht="13.5" x14ac:dyDescent="0.25">
      <c r="A1" s="183" t="s">
        <v>262</v>
      </c>
      <c r="B1" s="223"/>
    </row>
    <row r="2" spans="1:82" s="198" customFormat="1" ht="15" customHeight="1" x14ac:dyDescent="0.25">
      <c r="A2" s="285" t="s">
        <v>308</v>
      </c>
      <c r="B2" s="223"/>
    </row>
    <row r="3" spans="1:82" ht="14.1" customHeight="1" x14ac:dyDescent="0.25">
      <c r="A3" s="285" t="str">
        <f>"NSW Higher, Local and Children's Criminal Courts " &amp;'TABLE CONTENTS'!H4</f>
        <v>NSW Higher, Local and Children's Criminal Courts Jan 2011-Dec 2015</v>
      </c>
      <c r="B3" s="220"/>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row>
    <row r="4" spans="1:82" ht="14.1" customHeight="1" x14ac:dyDescent="0.25">
      <c r="A4" s="128" t="s">
        <v>436</v>
      </c>
      <c r="B4" s="128"/>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row>
    <row r="5" spans="1:82" ht="13.5" x14ac:dyDescent="0.25">
      <c r="A5" s="198"/>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row>
    <row r="6" spans="1:82" ht="14.1" customHeight="1" x14ac:dyDescent="0.25">
      <c r="A6" s="279"/>
      <c r="B6" s="58"/>
      <c r="C6" s="397" t="s">
        <v>170</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c r="BX6" s="398"/>
      <c r="BY6" s="398"/>
      <c r="BZ6" s="398"/>
      <c r="CA6" s="398"/>
      <c r="CB6" s="398"/>
      <c r="CC6" s="398"/>
      <c r="CD6" s="399"/>
    </row>
    <row r="7" spans="1:82" ht="14.1" customHeight="1" x14ac:dyDescent="0.25">
      <c r="A7" s="59"/>
      <c r="B7" s="60"/>
      <c r="C7" s="410">
        <f>'TABLE CONTENTS'!$C$4</f>
        <v>2011</v>
      </c>
      <c r="D7" s="411"/>
      <c r="E7" s="411"/>
      <c r="F7" s="411"/>
      <c r="G7" s="411"/>
      <c r="H7" s="411"/>
      <c r="I7" s="411"/>
      <c r="J7" s="411"/>
      <c r="K7" s="411"/>
      <c r="L7" s="411"/>
      <c r="M7" s="411"/>
      <c r="N7" s="411"/>
      <c r="O7" s="411"/>
      <c r="P7" s="411"/>
      <c r="Q7" s="411"/>
      <c r="R7" s="412"/>
      <c r="S7" s="410">
        <f>'TABLE CONTENTS'!$D$4</f>
        <v>2012</v>
      </c>
      <c r="T7" s="411"/>
      <c r="U7" s="411"/>
      <c r="V7" s="411"/>
      <c r="W7" s="411"/>
      <c r="X7" s="411"/>
      <c r="Y7" s="411"/>
      <c r="Z7" s="411"/>
      <c r="AA7" s="411"/>
      <c r="AB7" s="411"/>
      <c r="AC7" s="411"/>
      <c r="AD7" s="411"/>
      <c r="AE7" s="411"/>
      <c r="AF7" s="411"/>
      <c r="AG7" s="411"/>
      <c r="AH7" s="412"/>
      <c r="AI7" s="410">
        <f>'TABLE CONTENTS'!$E$4</f>
        <v>2013</v>
      </c>
      <c r="AJ7" s="411"/>
      <c r="AK7" s="411"/>
      <c r="AL7" s="411"/>
      <c r="AM7" s="411"/>
      <c r="AN7" s="411"/>
      <c r="AO7" s="411"/>
      <c r="AP7" s="411"/>
      <c r="AQ7" s="411"/>
      <c r="AR7" s="411"/>
      <c r="AS7" s="411"/>
      <c r="AT7" s="411"/>
      <c r="AU7" s="411"/>
      <c r="AV7" s="411"/>
      <c r="AW7" s="411"/>
      <c r="AX7" s="412"/>
      <c r="AY7" s="410">
        <f>'TABLE CONTENTS'!$F$4</f>
        <v>2014</v>
      </c>
      <c r="AZ7" s="411"/>
      <c r="BA7" s="411"/>
      <c r="BB7" s="411"/>
      <c r="BC7" s="411"/>
      <c r="BD7" s="411"/>
      <c r="BE7" s="411"/>
      <c r="BF7" s="411"/>
      <c r="BG7" s="411"/>
      <c r="BH7" s="411"/>
      <c r="BI7" s="411"/>
      <c r="BJ7" s="411"/>
      <c r="BK7" s="411"/>
      <c r="BL7" s="411"/>
      <c r="BM7" s="411"/>
      <c r="BN7" s="412"/>
      <c r="BO7" s="410">
        <f>'TABLE CONTENTS'!$G$4</f>
        <v>2015</v>
      </c>
      <c r="BP7" s="411"/>
      <c r="BQ7" s="411"/>
      <c r="BR7" s="411"/>
      <c r="BS7" s="411"/>
      <c r="BT7" s="411"/>
      <c r="BU7" s="411"/>
      <c r="BV7" s="411"/>
      <c r="BW7" s="411"/>
      <c r="BX7" s="411"/>
      <c r="BY7" s="411"/>
      <c r="BZ7" s="411"/>
      <c r="CA7" s="411"/>
      <c r="CB7" s="411"/>
      <c r="CC7" s="411"/>
      <c r="CD7" s="412"/>
    </row>
    <row r="8" spans="1:82" ht="186" customHeight="1" x14ac:dyDescent="0.25">
      <c r="A8" s="266" t="s">
        <v>287</v>
      </c>
      <c r="B8" s="280"/>
      <c r="C8" s="64" t="s">
        <v>171</v>
      </c>
      <c r="D8" s="64" t="s">
        <v>301</v>
      </c>
      <c r="E8" s="64" t="s">
        <v>222</v>
      </c>
      <c r="F8" s="64" t="s">
        <v>223</v>
      </c>
      <c r="G8" s="64" t="s">
        <v>224</v>
      </c>
      <c r="H8" s="64" t="s">
        <v>225</v>
      </c>
      <c r="I8" s="64" t="s">
        <v>302</v>
      </c>
      <c r="J8" s="64" t="s">
        <v>303</v>
      </c>
      <c r="K8" s="64" t="s">
        <v>226</v>
      </c>
      <c r="L8" s="64" t="s">
        <v>227</v>
      </c>
      <c r="M8" s="64" t="s">
        <v>28</v>
      </c>
      <c r="N8" s="64" t="s">
        <v>300</v>
      </c>
      <c r="O8" s="64" t="s">
        <v>228</v>
      </c>
      <c r="P8" s="64" t="s">
        <v>229</v>
      </c>
      <c r="Q8" s="64" t="s">
        <v>275</v>
      </c>
      <c r="R8" s="66" t="s">
        <v>41</v>
      </c>
      <c r="S8" s="64" t="s">
        <v>171</v>
      </c>
      <c r="T8" s="64" t="s">
        <v>301</v>
      </c>
      <c r="U8" s="64" t="s">
        <v>222</v>
      </c>
      <c r="V8" s="64" t="s">
        <v>223</v>
      </c>
      <c r="W8" s="64" t="s">
        <v>224</v>
      </c>
      <c r="X8" s="64" t="s">
        <v>225</v>
      </c>
      <c r="Y8" s="64" t="s">
        <v>302</v>
      </c>
      <c r="Z8" s="64" t="s">
        <v>303</v>
      </c>
      <c r="AA8" s="64" t="s">
        <v>226</v>
      </c>
      <c r="AB8" s="64" t="s">
        <v>227</v>
      </c>
      <c r="AC8" s="64" t="s">
        <v>28</v>
      </c>
      <c r="AD8" s="64" t="s">
        <v>300</v>
      </c>
      <c r="AE8" s="64" t="s">
        <v>228</v>
      </c>
      <c r="AF8" s="64" t="s">
        <v>229</v>
      </c>
      <c r="AG8" s="64" t="s">
        <v>275</v>
      </c>
      <c r="AH8" s="66" t="s">
        <v>41</v>
      </c>
      <c r="AI8" s="64" t="s">
        <v>171</v>
      </c>
      <c r="AJ8" s="64" t="s">
        <v>301</v>
      </c>
      <c r="AK8" s="64" t="s">
        <v>222</v>
      </c>
      <c r="AL8" s="64" t="s">
        <v>223</v>
      </c>
      <c r="AM8" s="64" t="s">
        <v>224</v>
      </c>
      <c r="AN8" s="64" t="s">
        <v>225</v>
      </c>
      <c r="AO8" s="64" t="s">
        <v>302</v>
      </c>
      <c r="AP8" s="64" t="s">
        <v>303</v>
      </c>
      <c r="AQ8" s="64" t="s">
        <v>226</v>
      </c>
      <c r="AR8" s="64" t="s">
        <v>227</v>
      </c>
      <c r="AS8" s="64" t="s">
        <v>28</v>
      </c>
      <c r="AT8" s="64" t="s">
        <v>300</v>
      </c>
      <c r="AU8" s="64" t="s">
        <v>228</v>
      </c>
      <c r="AV8" s="64" t="s">
        <v>229</v>
      </c>
      <c r="AW8" s="64" t="s">
        <v>275</v>
      </c>
      <c r="AX8" s="66" t="s">
        <v>41</v>
      </c>
      <c r="AY8" s="64" t="s">
        <v>171</v>
      </c>
      <c r="AZ8" s="64" t="s">
        <v>301</v>
      </c>
      <c r="BA8" s="64" t="s">
        <v>222</v>
      </c>
      <c r="BB8" s="64" t="s">
        <v>223</v>
      </c>
      <c r="BC8" s="64" t="s">
        <v>224</v>
      </c>
      <c r="BD8" s="64" t="s">
        <v>225</v>
      </c>
      <c r="BE8" s="64" t="s">
        <v>302</v>
      </c>
      <c r="BF8" s="64" t="s">
        <v>303</v>
      </c>
      <c r="BG8" s="64" t="s">
        <v>226</v>
      </c>
      <c r="BH8" s="64" t="s">
        <v>227</v>
      </c>
      <c r="BI8" s="64" t="s">
        <v>28</v>
      </c>
      <c r="BJ8" s="64" t="s">
        <v>300</v>
      </c>
      <c r="BK8" s="64" t="s">
        <v>228</v>
      </c>
      <c r="BL8" s="64" t="s">
        <v>229</v>
      </c>
      <c r="BM8" s="64" t="s">
        <v>275</v>
      </c>
      <c r="BN8" s="66" t="s">
        <v>41</v>
      </c>
      <c r="BO8" s="63" t="s">
        <v>171</v>
      </c>
      <c r="BP8" s="64" t="s">
        <v>301</v>
      </c>
      <c r="BQ8" s="64" t="s">
        <v>222</v>
      </c>
      <c r="BR8" s="64" t="s">
        <v>223</v>
      </c>
      <c r="BS8" s="64" t="s">
        <v>224</v>
      </c>
      <c r="BT8" s="64" t="s">
        <v>225</v>
      </c>
      <c r="BU8" s="64" t="s">
        <v>302</v>
      </c>
      <c r="BV8" s="64" t="s">
        <v>303</v>
      </c>
      <c r="BW8" s="65" t="s">
        <v>226</v>
      </c>
      <c r="BX8" s="64" t="s">
        <v>227</v>
      </c>
      <c r="BY8" s="64" t="s">
        <v>28</v>
      </c>
      <c r="BZ8" s="64" t="s">
        <v>300</v>
      </c>
      <c r="CA8" s="64" t="s">
        <v>228</v>
      </c>
      <c r="CB8" s="64" t="s">
        <v>229</v>
      </c>
      <c r="CC8" s="64" t="s">
        <v>275</v>
      </c>
      <c r="CD8" s="66" t="s">
        <v>41</v>
      </c>
    </row>
    <row r="9" spans="1:82" ht="15" customHeight="1" x14ac:dyDescent="0.25">
      <c r="A9" s="266" t="s">
        <v>198</v>
      </c>
      <c r="B9" s="191"/>
      <c r="C9" s="63"/>
      <c r="D9" s="64"/>
      <c r="E9" s="64"/>
      <c r="F9" s="64"/>
      <c r="G9" s="64"/>
      <c r="H9" s="64"/>
      <c r="I9" s="64"/>
      <c r="J9" s="64"/>
      <c r="K9" s="64"/>
      <c r="L9" s="65"/>
      <c r="M9" s="64"/>
      <c r="N9" s="64"/>
      <c r="O9" s="64"/>
      <c r="P9" s="64"/>
      <c r="Q9" s="64"/>
      <c r="R9" s="64"/>
      <c r="S9" s="340"/>
      <c r="T9" s="65"/>
      <c r="U9" s="64"/>
      <c r="V9" s="64"/>
      <c r="W9" s="64"/>
      <c r="X9" s="64"/>
      <c r="Y9" s="64"/>
      <c r="Z9" s="64"/>
      <c r="AA9" s="64"/>
      <c r="AB9" s="64"/>
      <c r="AC9" s="65"/>
      <c r="AD9" s="64"/>
      <c r="AE9" s="64"/>
      <c r="AF9" s="64"/>
      <c r="AG9" s="64"/>
      <c r="AH9" s="64"/>
      <c r="AI9" s="340"/>
      <c r="AJ9" s="328"/>
      <c r="AK9" s="65"/>
      <c r="AL9" s="64"/>
      <c r="AM9" s="64"/>
      <c r="AN9" s="64"/>
      <c r="AO9" s="64"/>
      <c r="AP9" s="64"/>
      <c r="AQ9" s="64"/>
      <c r="AR9" s="64"/>
      <c r="AS9" s="64"/>
      <c r="AT9" s="65"/>
      <c r="AU9" s="64"/>
      <c r="AV9" s="64"/>
      <c r="AW9" s="64"/>
      <c r="AX9" s="64"/>
      <c r="AY9" s="340"/>
      <c r="AZ9" s="64"/>
      <c r="BA9" s="328"/>
      <c r="BB9" s="64"/>
      <c r="BC9" s="64"/>
      <c r="BD9" s="64"/>
      <c r="BE9" s="64"/>
      <c r="BF9" s="64"/>
      <c r="BG9" s="64"/>
      <c r="BH9" s="64"/>
      <c r="BI9" s="64"/>
      <c r="BJ9" s="64"/>
      <c r="BK9" s="65"/>
      <c r="BL9" s="64"/>
      <c r="BM9" s="64"/>
      <c r="BN9" s="64"/>
      <c r="BO9" s="64"/>
      <c r="BP9" s="64"/>
      <c r="BQ9" s="64"/>
      <c r="BR9" s="64"/>
      <c r="BS9" s="64"/>
      <c r="BT9" s="64"/>
      <c r="BU9" s="64"/>
      <c r="BV9" s="64"/>
      <c r="BW9" s="64"/>
      <c r="BX9" s="64"/>
      <c r="BY9" s="64"/>
      <c r="BZ9" s="64"/>
      <c r="CA9" s="64"/>
      <c r="CB9" s="65"/>
      <c r="CC9" s="64"/>
      <c r="CD9" s="311"/>
    </row>
    <row r="10" spans="1:82" ht="15" customHeight="1" x14ac:dyDescent="0.25">
      <c r="A10" s="40" t="s">
        <v>11</v>
      </c>
      <c r="B10" s="202" t="s">
        <v>37</v>
      </c>
      <c r="C10" s="204">
        <v>3</v>
      </c>
      <c r="D10" s="203">
        <v>0</v>
      </c>
      <c r="E10" s="203">
        <v>0</v>
      </c>
      <c r="F10" s="203">
        <v>0</v>
      </c>
      <c r="G10" s="203">
        <v>0</v>
      </c>
      <c r="H10" s="203">
        <v>0</v>
      </c>
      <c r="I10" s="203">
        <v>0</v>
      </c>
      <c r="J10" s="203">
        <v>0</v>
      </c>
      <c r="K10" s="203">
        <v>0</v>
      </c>
      <c r="L10" s="203">
        <v>0</v>
      </c>
      <c r="M10" s="203">
        <v>0</v>
      </c>
      <c r="N10" s="203">
        <v>0</v>
      </c>
      <c r="O10" s="203">
        <v>0</v>
      </c>
      <c r="P10" s="203">
        <v>0</v>
      </c>
      <c r="Q10" s="203">
        <v>0</v>
      </c>
      <c r="R10" s="203">
        <v>3</v>
      </c>
      <c r="S10" s="204">
        <v>2</v>
      </c>
      <c r="T10" s="203">
        <v>0</v>
      </c>
      <c r="U10" s="203">
        <v>0</v>
      </c>
      <c r="V10" s="203">
        <v>0</v>
      </c>
      <c r="W10" s="203">
        <v>0</v>
      </c>
      <c r="X10" s="203">
        <v>0</v>
      </c>
      <c r="Y10" s="203">
        <v>0</v>
      </c>
      <c r="Z10" s="203">
        <v>0</v>
      </c>
      <c r="AA10" s="203">
        <v>0</v>
      </c>
      <c r="AB10" s="203">
        <v>0</v>
      </c>
      <c r="AC10" s="203">
        <v>0</v>
      </c>
      <c r="AD10" s="203">
        <v>0</v>
      </c>
      <c r="AE10" s="203">
        <v>0</v>
      </c>
      <c r="AF10" s="203">
        <v>0</v>
      </c>
      <c r="AG10" s="203">
        <v>0</v>
      </c>
      <c r="AH10" s="203">
        <v>2</v>
      </c>
      <c r="AI10" s="204">
        <v>4</v>
      </c>
      <c r="AJ10" s="203">
        <v>0</v>
      </c>
      <c r="AK10" s="203">
        <v>0</v>
      </c>
      <c r="AL10" s="203">
        <v>0</v>
      </c>
      <c r="AM10" s="203">
        <v>0</v>
      </c>
      <c r="AN10" s="203">
        <v>0</v>
      </c>
      <c r="AO10" s="203">
        <v>0</v>
      </c>
      <c r="AP10" s="203">
        <v>0</v>
      </c>
      <c r="AQ10" s="203">
        <v>0</v>
      </c>
      <c r="AR10" s="203">
        <v>0</v>
      </c>
      <c r="AS10" s="203">
        <v>0</v>
      </c>
      <c r="AT10" s="203">
        <v>0</v>
      </c>
      <c r="AU10" s="203">
        <v>0</v>
      </c>
      <c r="AV10" s="203">
        <v>0</v>
      </c>
      <c r="AW10" s="203">
        <v>0</v>
      </c>
      <c r="AX10" s="203">
        <v>4</v>
      </c>
      <c r="AY10" s="204">
        <v>1</v>
      </c>
      <c r="AZ10" s="203">
        <v>0</v>
      </c>
      <c r="BA10" s="203">
        <v>0</v>
      </c>
      <c r="BB10" s="203">
        <v>0</v>
      </c>
      <c r="BC10" s="203">
        <v>0</v>
      </c>
      <c r="BD10" s="203">
        <v>0</v>
      </c>
      <c r="BE10" s="203">
        <v>0</v>
      </c>
      <c r="BF10" s="203">
        <v>0</v>
      </c>
      <c r="BG10" s="203">
        <v>0</v>
      </c>
      <c r="BH10" s="203">
        <v>0</v>
      </c>
      <c r="BI10" s="203">
        <v>0</v>
      </c>
      <c r="BJ10" s="203">
        <v>0</v>
      </c>
      <c r="BK10" s="203">
        <v>0</v>
      </c>
      <c r="BL10" s="203">
        <v>0</v>
      </c>
      <c r="BM10" s="203">
        <v>0</v>
      </c>
      <c r="BN10" s="203">
        <v>1</v>
      </c>
      <c r="BO10" s="203">
        <v>4</v>
      </c>
      <c r="BP10" s="203">
        <v>0</v>
      </c>
      <c r="BQ10" s="203">
        <v>0</v>
      </c>
      <c r="BR10" s="203">
        <v>0</v>
      </c>
      <c r="BS10" s="203">
        <v>0</v>
      </c>
      <c r="BT10" s="203">
        <v>0</v>
      </c>
      <c r="BU10" s="203">
        <v>0</v>
      </c>
      <c r="BV10" s="203">
        <v>0</v>
      </c>
      <c r="BW10" s="203">
        <v>0</v>
      </c>
      <c r="BX10" s="203">
        <v>0</v>
      </c>
      <c r="BY10" s="203">
        <v>0</v>
      </c>
      <c r="BZ10" s="203">
        <v>0</v>
      </c>
      <c r="CA10" s="203">
        <v>0</v>
      </c>
      <c r="CB10" s="203">
        <v>0</v>
      </c>
      <c r="CC10" s="203">
        <v>0</v>
      </c>
      <c r="CD10" s="211">
        <v>4</v>
      </c>
    </row>
    <row r="11" spans="1:82" ht="15" customHeight="1" x14ac:dyDescent="0.25">
      <c r="A11" s="40"/>
      <c r="B11" s="202" t="s">
        <v>38</v>
      </c>
      <c r="C11" s="204">
        <v>1</v>
      </c>
      <c r="D11" s="203">
        <v>0</v>
      </c>
      <c r="E11" s="203">
        <v>0</v>
      </c>
      <c r="F11" s="203">
        <v>0</v>
      </c>
      <c r="G11" s="203">
        <v>0</v>
      </c>
      <c r="H11" s="203">
        <v>0</v>
      </c>
      <c r="I11" s="203">
        <v>0</v>
      </c>
      <c r="J11" s="203">
        <v>0</v>
      </c>
      <c r="K11" s="203">
        <v>0</v>
      </c>
      <c r="L11" s="203">
        <v>0</v>
      </c>
      <c r="M11" s="203">
        <v>0</v>
      </c>
      <c r="N11" s="203">
        <v>0</v>
      </c>
      <c r="O11" s="203">
        <v>0</v>
      </c>
      <c r="P11" s="203">
        <v>0</v>
      </c>
      <c r="Q11" s="203">
        <v>0</v>
      </c>
      <c r="R11" s="203">
        <v>1</v>
      </c>
      <c r="S11" s="204">
        <v>1</v>
      </c>
      <c r="T11" s="203">
        <v>0</v>
      </c>
      <c r="U11" s="203">
        <v>0</v>
      </c>
      <c r="V11" s="203">
        <v>0</v>
      </c>
      <c r="W11" s="203">
        <v>0</v>
      </c>
      <c r="X11" s="203">
        <v>0</v>
      </c>
      <c r="Y11" s="203">
        <v>0</v>
      </c>
      <c r="Z11" s="203">
        <v>0</v>
      </c>
      <c r="AA11" s="203">
        <v>0</v>
      </c>
      <c r="AB11" s="203">
        <v>0</v>
      </c>
      <c r="AC11" s="203">
        <v>0</v>
      </c>
      <c r="AD11" s="203">
        <v>0</v>
      </c>
      <c r="AE11" s="203">
        <v>0</v>
      </c>
      <c r="AF11" s="203">
        <v>0</v>
      </c>
      <c r="AG11" s="203">
        <v>0</v>
      </c>
      <c r="AH11" s="203">
        <v>1</v>
      </c>
      <c r="AI11" s="204">
        <v>2</v>
      </c>
      <c r="AJ11" s="203">
        <v>0</v>
      </c>
      <c r="AK11" s="203">
        <v>0</v>
      </c>
      <c r="AL11" s="203">
        <v>0</v>
      </c>
      <c r="AM11" s="203">
        <v>0</v>
      </c>
      <c r="AN11" s="203">
        <v>0</v>
      </c>
      <c r="AO11" s="203">
        <v>0</v>
      </c>
      <c r="AP11" s="203">
        <v>0</v>
      </c>
      <c r="AQ11" s="203">
        <v>0</v>
      </c>
      <c r="AR11" s="203">
        <v>0</v>
      </c>
      <c r="AS11" s="203">
        <v>0</v>
      </c>
      <c r="AT11" s="203">
        <v>0</v>
      </c>
      <c r="AU11" s="203">
        <v>0</v>
      </c>
      <c r="AV11" s="203">
        <v>0</v>
      </c>
      <c r="AW11" s="203">
        <v>0</v>
      </c>
      <c r="AX11" s="203">
        <v>2</v>
      </c>
      <c r="AY11" s="204">
        <v>1</v>
      </c>
      <c r="AZ11" s="203">
        <v>0</v>
      </c>
      <c r="BA11" s="203">
        <v>0</v>
      </c>
      <c r="BB11" s="203">
        <v>0</v>
      </c>
      <c r="BC11" s="203">
        <v>0</v>
      </c>
      <c r="BD11" s="203">
        <v>0</v>
      </c>
      <c r="BE11" s="203">
        <v>0</v>
      </c>
      <c r="BF11" s="203">
        <v>0</v>
      </c>
      <c r="BG11" s="203">
        <v>0</v>
      </c>
      <c r="BH11" s="203">
        <v>0</v>
      </c>
      <c r="BI11" s="203">
        <v>0</v>
      </c>
      <c r="BJ11" s="203">
        <v>0</v>
      </c>
      <c r="BK11" s="203">
        <v>0</v>
      </c>
      <c r="BL11" s="203">
        <v>0</v>
      </c>
      <c r="BM11" s="203">
        <v>0</v>
      </c>
      <c r="BN11" s="203">
        <v>1</v>
      </c>
      <c r="BO11" s="203">
        <v>1</v>
      </c>
      <c r="BP11" s="203">
        <v>0</v>
      </c>
      <c r="BQ11" s="203">
        <v>0</v>
      </c>
      <c r="BR11" s="203">
        <v>0</v>
      </c>
      <c r="BS11" s="203">
        <v>0</v>
      </c>
      <c r="BT11" s="203">
        <v>0</v>
      </c>
      <c r="BU11" s="203">
        <v>0</v>
      </c>
      <c r="BV11" s="203">
        <v>0</v>
      </c>
      <c r="BW11" s="203">
        <v>0</v>
      </c>
      <c r="BX11" s="203">
        <v>0</v>
      </c>
      <c r="BY11" s="203">
        <v>0</v>
      </c>
      <c r="BZ11" s="203">
        <v>0</v>
      </c>
      <c r="CA11" s="203">
        <v>0</v>
      </c>
      <c r="CB11" s="203">
        <v>0</v>
      </c>
      <c r="CC11" s="203">
        <v>0</v>
      </c>
      <c r="CD11" s="211">
        <v>1</v>
      </c>
    </row>
    <row r="12" spans="1:82" ht="15" customHeight="1" x14ac:dyDescent="0.25">
      <c r="A12" s="38"/>
      <c r="B12" s="13" t="s">
        <v>207</v>
      </c>
      <c r="C12" s="204">
        <v>0</v>
      </c>
      <c r="D12" s="203">
        <v>0</v>
      </c>
      <c r="E12" s="203">
        <v>0</v>
      </c>
      <c r="F12" s="203">
        <v>0</v>
      </c>
      <c r="G12" s="203">
        <v>0</v>
      </c>
      <c r="H12" s="203">
        <v>0</v>
      </c>
      <c r="I12" s="203">
        <v>0</v>
      </c>
      <c r="J12" s="203">
        <v>0</v>
      </c>
      <c r="K12" s="203">
        <v>0</v>
      </c>
      <c r="L12" s="203">
        <v>0</v>
      </c>
      <c r="M12" s="203">
        <v>0</v>
      </c>
      <c r="N12" s="203">
        <v>0</v>
      </c>
      <c r="O12" s="203">
        <v>0</v>
      </c>
      <c r="P12" s="203">
        <v>0</v>
      </c>
      <c r="Q12" s="203">
        <v>0</v>
      </c>
      <c r="R12" s="203">
        <v>0</v>
      </c>
      <c r="S12" s="204">
        <v>0</v>
      </c>
      <c r="T12" s="203">
        <v>0</v>
      </c>
      <c r="U12" s="203">
        <v>0</v>
      </c>
      <c r="V12" s="203">
        <v>0</v>
      </c>
      <c r="W12" s="203">
        <v>0</v>
      </c>
      <c r="X12" s="203">
        <v>0</v>
      </c>
      <c r="Y12" s="203">
        <v>0</v>
      </c>
      <c r="Z12" s="203">
        <v>0</v>
      </c>
      <c r="AA12" s="203">
        <v>0</v>
      </c>
      <c r="AB12" s="203">
        <v>0</v>
      </c>
      <c r="AC12" s="203">
        <v>0</v>
      </c>
      <c r="AD12" s="203">
        <v>0</v>
      </c>
      <c r="AE12" s="203">
        <v>0</v>
      </c>
      <c r="AF12" s="203">
        <v>0</v>
      </c>
      <c r="AG12" s="203">
        <v>0</v>
      </c>
      <c r="AH12" s="203">
        <v>0</v>
      </c>
      <c r="AI12" s="204">
        <v>3</v>
      </c>
      <c r="AJ12" s="203">
        <v>0</v>
      </c>
      <c r="AK12" s="203">
        <v>0</v>
      </c>
      <c r="AL12" s="203">
        <v>0</v>
      </c>
      <c r="AM12" s="203">
        <v>0</v>
      </c>
      <c r="AN12" s="203">
        <v>0</v>
      </c>
      <c r="AO12" s="203">
        <v>0</v>
      </c>
      <c r="AP12" s="203">
        <v>0</v>
      </c>
      <c r="AQ12" s="203">
        <v>0</v>
      </c>
      <c r="AR12" s="203">
        <v>0</v>
      </c>
      <c r="AS12" s="203">
        <v>0</v>
      </c>
      <c r="AT12" s="203">
        <v>0</v>
      </c>
      <c r="AU12" s="203">
        <v>0</v>
      </c>
      <c r="AV12" s="203">
        <v>0</v>
      </c>
      <c r="AW12" s="203">
        <v>0</v>
      </c>
      <c r="AX12" s="203">
        <v>3</v>
      </c>
      <c r="AY12" s="204">
        <v>1</v>
      </c>
      <c r="AZ12" s="203">
        <v>0</v>
      </c>
      <c r="BA12" s="203">
        <v>0</v>
      </c>
      <c r="BB12" s="203">
        <v>0</v>
      </c>
      <c r="BC12" s="203">
        <v>0</v>
      </c>
      <c r="BD12" s="203">
        <v>0</v>
      </c>
      <c r="BE12" s="203">
        <v>0</v>
      </c>
      <c r="BF12" s="203">
        <v>0</v>
      </c>
      <c r="BG12" s="203">
        <v>0</v>
      </c>
      <c r="BH12" s="203">
        <v>0</v>
      </c>
      <c r="BI12" s="203">
        <v>0</v>
      </c>
      <c r="BJ12" s="203">
        <v>0</v>
      </c>
      <c r="BK12" s="203">
        <v>0</v>
      </c>
      <c r="BL12" s="203">
        <v>0</v>
      </c>
      <c r="BM12" s="203">
        <v>0</v>
      </c>
      <c r="BN12" s="203">
        <v>1</v>
      </c>
      <c r="BO12" s="203">
        <v>2</v>
      </c>
      <c r="BP12" s="203">
        <v>0</v>
      </c>
      <c r="BQ12" s="203">
        <v>0</v>
      </c>
      <c r="BR12" s="203">
        <v>0</v>
      </c>
      <c r="BS12" s="203">
        <v>0</v>
      </c>
      <c r="BT12" s="203">
        <v>0</v>
      </c>
      <c r="BU12" s="203">
        <v>0</v>
      </c>
      <c r="BV12" s="203">
        <v>0</v>
      </c>
      <c r="BW12" s="203">
        <v>0</v>
      </c>
      <c r="BX12" s="203">
        <v>0</v>
      </c>
      <c r="BY12" s="203">
        <v>0</v>
      </c>
      <c r="BZ12" s="203">
        <v>0</v>
      </c>
      <c r="CA12" s="203">
        <v>0</v>
      </c>
      <c r="CB12" s="203">
        <v>0</v>
      </c>
      <c r="CC12" s="203">
        <v>0</v>
      </c>
      <c r="CD12" s="211">
        <v>2</v>
      </c>
    </row>
    <row r="13" spans="1:82" ht="15" customHeight="1" x14ac:dyDescent="0.25">
      <c r="A13" s="46"/>
      <c r="B13" s="37" t="s">
        <v>41</v>
      </c>
      <c r="C13" s="205">
        <v>4</v>
      </c>
      <c r="D13" s="206">
        <v>0</v>
      </c>
      <c r="E13" s="206">
        <v>0</v>
      </c>
      <c r="F13" s="206">
        <v>0</v>
      </c>
      <c r="G13" s="206">
        <v>0</v>
      </c>
      <c r="H13" s="206">
        <v>0</v>
      </c>
      <c r="I13" s="206">
        <v>0</v>
      </c>
      <c r="J13" s="206">
        <v>0</v>
      </c>
      <c r="K13" s="206">
        <v>0</v>
      </c>
      <c r="L13" s="206">
        <v>0</v>
      </c>
      <c r="M13" s="206">
        <v>0</v>
      </c>
      <c r="N13" s="206">
        <v>0</v>
      </c>
      <c r="O13" s="206">
        <v>0</v>
      </c>
      <c r="P13" s="206">
        <v>0</v>
      </c>
      <c r="Q13" s="206">
        <v>0</v>
      </c>
      <c r="R13" s="206">
        <v>4</v>
      </c>
      <c r="S13" s="205">
        <v>3</v>
      </c>
      <c r="T13" s="206">
        <v>0</v>
      </c>
      <c r="U13" s="206">
        <v>0</v>
      </c>
      <c r="V13" s="206">
        <v>0</v>
      </c>
      <c r="W13" s="206">
        <v>0</v>
      </c>
      <c r="X13" s="206">
        <v>0</v>
      </c>
      <c r="Y13" s="206">
        <v>0</v>
      </c>
      <c r="Z13" s="206">
        <v>0</v>
      </c>
      <c r="AA13" s="206">
        <v>0</v>
      </c>
      <c r="AB13" s="206">
        <v>0</v>
      </c>
      <c r="AC13" s="206">
        <v>0</v>
      </c>
      <c r="AD13" s="206">
        <v>0</v>
      </c>
      <c r="AE13" s="206">
        <v>0</v>
      </c>
      <c r="AF13" s="206">
        <v>0</v>
      </c>
      <c r="AG13" s="206">
        <v>0</v>
      </c>
      <c r="AH13" s="206">
        <v>3</v>
      </c>
      <c r="AI13" s="205">
        <v>9</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06">
        <v>9</v>
      </c>
      <c r="AY13" s="205">
        <v>3</v>
      </c>
      <c r="AZ13" s="206">
        <v>0</v>
      </c>
      <c r="BA13" s="206">
        <v>0</v>
      </c>
      <c r="BB13" s="206">
        <v>0</v>
      </c>
      <c r="BC13" s="206">
        <v>0</v>
      </c>
      <c r="BD13" s="206">
        <v>0</v>
      </c>
      <c r="BE13" s="206">
        <v>0</v>
      </c>
      <c r="BF13" s="206">
        <v>0</v>
      </c>
      <c r="BG13" s="206">
        <v>0</v>
      </c>
      <c r="BH13" s="206">
        <v>0</v>
      </c>
      <c r="BI13" s="206">
        <v>0</v>
      </c>
      <c r="BJ13" s="206">
        <v>0</v>
      </c>
      <c r="BK13" s="206">
        <v>0</v>
      </c>
      <c r="BL13" s="206">
        <v>0</v>
      </c>
      <c r="BM13" s="206">
        <v>0</v>
      </c>
      <c r="BN13" s="206">
        <v>3</v>
      </c>
      <c r="BO13" s="206">
        <v>7</v>
      </c>
      <c r="BP13" s="206">
        <v>0</v>
      </c>
      <c r="BQ13" s="206">
        <v>0</v>
      </c>
      <c r="BR13" s="206">
        <v>0</v>
      </c>
      <c r="BS13" s="206">
        <v>0</v>
      </c>
      <c r="BT13" s="206">
        <v>0</v>
      </c>
      <c r="BU13" s="206">
        <v>0</v>
      </c>
      <c r="BV13" s="206">
        <v>0</v>
      </c>
      <c r="BW13" s="206">
        <v>0</v>
      </c>
      <c r="BX13" s="206">
        <v>0</v>
      </c>
      <c r="BY13" s="206">
        <v>0</v>
      </c>
      <c r="BZ13" s="206">
        <v>0</v>
      </c>
      <c r="CA13" s="206">
        <v>0</v>
      </c>
      <c r="CB13" s="206">
        <v>0</v>
      </c>
      <c r="CC13" s="206">
        <v>0</v>
      </c>
      <c r="CD13" s="212">
        <v>7</v>
      </c>
    </row>
    <row r="14" spans="1:82" ht="15" customHeight="1" x14ac:dyDescent="0.25">
      <c r="A14" s="38" t="s">
        <v>12</v>
      </c>
      <c r="B14" s="13" t="s">
        <v>42</v>
      </c>
      <c r="C14" s="204">
        <v>564</v>
      </c>
      <c r="D14" s="203">
        <v>13</v>
      </c>
      <c r="E14" s="203">
        <v>0</v>
      </c>
      <c r="F14" s="203">
        <v>25</v>
      </c>
      <c r="G14" s="203">
        <v>285</v>
      </c>
      <c r="H14" s="203">
        <v>109</v>
      </c>
      <c r="I14" s="203">
        <v>223</v>
      </c>
      <c r="J14" s="203">
        <v>31</v>
      </c>
      <c r="K14" s="203">
        <v>1010</v>
      </c>
      <c r="L14" s="203">
        <v>1793</v>
      </c>
      <c r="M14" s="203">
        <v>590</v>
      </c>
      <c r="N14" s="203">
        <v>39</v>
      </c>
      <c r="O14" s="203">
        <v>1230</v>
      </c>
      <c r="P14" s="203">
        <v>148</v>
      </c>
      <c r="Q14" s="203">
        <v>103</v>
      </c>
      <c r="R14" s="203">
        <v>6163</v>
      </c>
      <c r="S14" s="204">
        <v>589</v>
      </c>
      <c r="T14" s="203">
        <v>12</v>
      </c>
      <c r="U14" s="203">
        <v>0</v>
      </c>
      <c r="V14" s="203">
        <v>34</v>
      </c>
      <c r="W14" s="203">
        <v>268</v>
      </c>
      <c r="X14" s="203">
        <v>102</v>
      </c>
      <c r="Y14" s="203">
        <v>203</v>
      </c>
      <c r="Z14" s="203">
        <v>42</v>
      </c>
      <c r="AA14" s="203">
        <v>966</v>
      </c>
      <c r="AB14" s="203">
        <v>1708</v>
      </c>
      <c r="AC14" s="203">
        <v>601</v>
      </c>
      <c r="AD14" s="203">
        <v>24</v>
      </c>
      <c r="AE14" s="203">
        <v>1223</v>
      </c>
      <c r="AF14" s="203">
        <v>196</v>
      </c>
      <c r="AG14" s="203">
        <v>98</v>
      </c>
      <c r="AH14" s="203">
        <v>6066</v>
      </c>
      <c r="AI14" s="204">
        <v>630</v>
      </c>
      <c r="AJ14" s="203">
        <v>13</v>
      </c>
      <c r="AK14" s="203">
        <v>2</v>
      </c>
      <c r="AL14" s="203">
        <v>50</v>
      </c>
      <c r="AM14" s="203">
        <v>301</v>
      </c>
      <c r="AN14" s="203">
        <v>110</v>
      </c>
      <c r="AO14" s="203">
        <v>259</v>
      </c>
      <c r="AP14" s="203">
        <v>45</v>
      </c>
      <c r="AQ14" s="203">
        <v>928</v>
      </c>
      <c r="AR14" s="203">
        <v>1827</v>
      </c>
      <c r="AS14" s="203">
        <v>612</v>
      </c>
      <c r="AT14" s="203">
        <v>34</v>
      </c>
      <c r="AU14" s="203">
        <v>1249</v>
      </c>
      <c r="AV14" s="203">
        <v>138</v>
      </c>
      <c r="AW14" s="203">
        <v>104</v>
      </c>
      <c r="AX14" s="203">
        <v>6302</v>
      </c>
      <c r="AY14" s="204">
        <v>663</v>
      </c>
      <c r="AZ14" s="203">
        <v>9</v>
      </c>
      <c r="BA14" s="203">
        <v>0</v>
      </c>
      <c r="BB14" s="203">
        <v>68</v>
      </c>
      <c r="BC14" s="203">
        <v>297</v>
      </c>
      <c r="BD14" s="203">
        <v>134</v>
      </c>
      <c r="BE14" s="203">
        <v>283</v>
      </c>
      <c r="BF14" s="203">
        <v>37</v>
      </c>
      <c r="BG14" s="203">
        <v>883</v>
      </c>
      <c r="BH14" s="203">
        <v>2007</v>
      </c>
      <c r="BI14" s="203">
        <v>707</v>
      </c>
      <c r="BJ14" s="203">
        <v>33</v>
      </c>
      <c r="BK14" s="203">
        <v>1340</v>
      </c>
      <c r="BL14" s="203">
        <v>172</v>
      </c>
      <c r="BM14" s="203">
        <v>86</v>
      </c>
      <c r="BN14" s="203">
        <v>6719</v>
      </c>
      <c r="BO14" s="203">
        <v>857</v>
      </c>
      <c r="BP14" s="203">
        <v>7</v>
      </c>
      <c r="BQ14" s="203">
        <v>0</v>
      </c>
      <c r="BR14" s="203">
        <v>88</v>
      </c>
      <c r="BS14" s="203">
        <v>387</v>
      </c>
      <c r="BT14" s="203">
        <v>160</v>
      </c>
      <c r="BU14" s="203">
        <v>290</v>
      </c>
      <c r="BV14" s="203">
        <v>44</v>
      </c>
      <c r="BW14" s="203">
        <v>1022</v>
      </c>
      <c r="BX14" s="203">
        <v>1936</v>
      </c>
      <c r="BY14" s="203">
        <v>612</v>
      </c>
      <c r="BZ14" s="203">
        <v>31</v>
      </c>
      <c r="CA14" s="203">
        <v>1311</v>
      </c>
      <c r="CB14" s="203">
        <v>169</v>
      </c>
      <c r="CC14" s="203">
        <v>84</v>
      </c>
      <c r="CD14" s="211">
        <v>6998</v>
      </c>
    </row>
    <row r="15" spans="1:82" ht="15" customHeight="1" x14ac:dyDescent="0.25">
      <c r="A15" s="38"/>
      <c r="B15" s="13" t="s">
        <v>272</v>
      </c>
      <c r="C15" s="204">
        <v>47</v>
      </c>
      <c r="D15" s="203">
        <v>1</v>
      </c>
      <c r="E15" s="203">
        <v>0</v>
      </c>
      <c r="F15" s="203">
        <v>1</v>
      </c>
      <c r="G15" s="203">
        <v>20</v>
      </c>
      <c r="H15" s="203">
        <v>3</v>
      </c>
      <c r="I15" s="203">
        <v>14</v>
      </c>
      <c r="J15" s="203">
        <v>10</v>
      </c>
      <c r="K15" s="203">
        <v>80</v>
      </c>
      <c r="L15" s="203">
        <v>150</v>
      </c>
      <c r="M15" s="203">
        <v>25</v>
      </c>
      <c r="N15" s="203">
        <v>3</v>
      </c>
      <c r="O15" s="203">
        <v>53</v>
      </c>
      <c r="P15" s="203">
        <v>6</v>
      </c>
      <c r="Q15" s="203">
        <v>4</v>
      </c>
      <c r="R15" s="203">
        <v>417</v>
      </c>
      <c r="S15" s="204">
        <v>41</v>
      </c>
      <c r="T15" s="203">
        <v>0</v>
      </c>
      <c r="U15" s="203">
        <v>0</v>
      </c>
      <c r="V15" s="203">
        <v>5</v>
      </c>
      <c r="W15" s="203">
        <v>21</v>
      </c>
      <c r="X15" s="203">
        <v>10</v>
      </c>
      <c r="Y15" s="203">
        <v>15</v>
      </c>
      <c r="Z15" s="203">
        <v>12</v>
      </c>
      <c r="AA15" s="203">
        <v>110</v>
      </c>
      <c r="AB15" s="203">
        <v>171</v>
      </c>
      <c r="AC15" s="203">
        <v>42</v>
      </c>
      <c r="AD15" s="203">
        <v>2</v>
      </c>
      <c r="AE15" s="203">
        <v>64</v>
      </c>
      <c r="AF15" s="203">
        <v>6</v>
      </c>
      <c r="AG15" s="203">
        <v>6</v>
      </c>
      <c r="AH15" s="203">
        <v>505</v>
      </c>
      <c r="AI15" s="204">
        <v>177</v>
      </c>
      <c r="AJ15" s="203">
        <v>5</v>
      </c>
      <c r="AK15" s="203">
        <v>0</v>
      </c>
      <c r="AL15" s="203">
        <v>4</v>
      </c>
      <c r="AM15" s="203">
        <v>82</v>
      </c>
      <c r="AN15" s="203">
        <v>37</v>
      </c>
      <c r="AO15" s="203">
        <v>62</v>
      </c>
      <c r="AP15" s="203">
        <v>22</v>
      </c>
      <c r="AQ15" s="203">
        <v>285</v>
      </c>
      <c r="AR15" s="203">
        <v>525</v>
      </c>
      <c r="AS15" s="203">
        <v>142</v>
      </c>
      <c r="AT15" s="203">
        <v>9</v>
      </c>
      <c r="AU15" s="203">
        <v>204</v>
      </c>
      <c r="AV15" s="203">
        <v>9</v>
      </c>
      <c r="AW15" s="203">
        <v>31</v>
      </c>
      <c r="AX15" s="203">
        <v>1594</v>
      </c>
      <c r="AY15" s="204">
        <v>304</v>
      </c>
      <c r="AZ15" s="203">
        <v>8</v>
      </c>
      <c r="BA15" s="203">
        <v>0</v>
      </c>
      <c r="BB15" s="203">
        <v>13</v>
      </c>
      <c r="BC15" s="203">
        <v>121</v>
      </c>
      <c r="BD15" s="203">
        <v>69</v>
      </c>
      <c r="BE15" s="203">
        <v>92</v>
      </c>
      <c r="BF15" s="203">
        <v>32</v>
      </c>
      <c r="BG15" s="203">
        <v>500</v>
      </c>
      <c r="BH15" s="203">
        <v>831</v>
      </c>
      <c r="BI15" s="203">
        <v>225</v>
      </c>
      <c r="BJ15" s="203">
        <v>16</v>
      </c>
      <c r="BK15" s="203">
        <v>322</v>
      </c>
      <c r="BL15" s="203">
        <v>17</v>
      </c>
      <c r="BM15" s="203">
        <v>23</v>
      </c>
      <c r="BN15" s="203">
        <v>2573</v>
      </c>
      <c r="BO15" s="203">
        <v>419</v>
      </c>
      <c r="BP15" s="203">
        <v>11</v>
      </c>
      <c r="BQ15" s="203">
        <v>0</v>
      </c>
      <c r="BR15" s="203">
        <v>24</v>
      </c>
      <c r="BS15" s="203">
        <v>158</v>
      </c>
      <c r="BT15" s="203">
        <v>69</v>
      </c>
      <c r="BU15" s="203">
        <v>110</v>
      </c>
      <c r="BV15" s="203">
        <v>31</v>
      </c>
      <c r="BW15" s="203">
        <v>657</v>
      </c>
      <c r="BX15" s="203">
        <v>947</v>
      </c>
      <c r="BY15" s="203">
        <v>217</v>
      </c>
      <c r="BZ15" s="203">
        <v>14</v>
      </c>
      <c r="CA15" s="203">
        <v>324</v>
      </c>
      <c r="CB15" s="203">
        <v>25</v>
      </c>
      <c r="CC15" s="203">
        <v>34</v>
      </c>
      <c r="CD15" s="211">
        <v>3040</v>
      </c>
    </row>
    <row r="16" spans="1:82" ht="15" customHeight="1" x14ac:dyDescent="0.25">
      <c r="A16" s="46"/>
      <c r="B16" s="37" t="s">
        <v>41</v>
      </c>
      <c r="C16" s="205">
        <v>611</v>
      </c>
      <c r="D16" s="206">
        <v>14</v>
      </c>
      <c r="E16" s="206">
        <v>0</v>
      </c>
      <c r="F16" s="206">
        <v>26</v>
      </c>
      <c r="G16" s="206">
        <v>305</v>
      </c>
      <c r="H16" s="206">
        <v>112</v>
      </c>
      <c r="I16" s="206">
        <v>237</v>
      </c>
      <c r="J16" s="206">
        <v>41</v>
      </c>
      <c r="K16" s="206">
        <v>1090</v>
      </c>
      <c r="L16" s="206">
        <v>1943</v>
      </c>
      <c r="M16" s="206">
        <v>615</v>
      </c>
      <c r="N16" s="206">
        <v>42</v>
      </c>
      <c r="O16" s="206">
        <v>1283</v>
      </c>
      <c r="P16" s="206">
        <v>154</v>
      </c>
      <c r="Q16" s="206">
        <v>107</v>
      </c>
      <c r="R16" s="206">
        <v>6580</v>
      </c>
      <c r="S16" s="205">
        <v>630</v>
      </c>
      <c r="T16" s="206">
        <v>12</v>
      </c>
      <c r="U16" s="206">
        <v>0</v>
      </c>
      <c r="V16" s="206">
        <v>39</v>
      </c>
      <c r="W16" s="206">
        <v>289</v>
      </c>
      <c r="X16" s="206">
        <v>112</v>
      </c>
      <c r="Y16" s="206">
        <v>218</v>
      </c>
      <c r="Z16" s="206">
        <v>54</v>
      </c>
      <c r="AA16" s="206">
        <v>1076</v>
      </c>
      <c r="AB16" s="206">
        <v>1879</v>
      </c>
      <c r="AC16" s="206">
        <v>643</v>
      </c>
      <c r="AD16" s="206">
        <v>26</v>
      </c>
      <c r="AE16" s="206">
        <v>1287</v>
      </c>
      <c r="AF16" s="206">
        <v>202</v>
      </c>
      <c r="AG16" s="206">
        <v>104</v>
      </c>
      <c r="AH16" s="206">
        <v>6571</v>
      </c>
      <c r="AI16" s="205">
        <v>807</v>
      </c>
      <c r="AJ16" s="206">
        <v>18</v>
      </c>
      <c r="AK16" s="206">
        <v>2</v>
      </c>
      <c r="AL16" s="206">
        <v>54</v>
      </c>
      <c r="AM16" s="206">
        <v>383</v>
      </c>
      <c r="AN16" s="206">
        <v>147</v>
      </c>
      <c r="AO16" s="206">
        <v>321</v>
      </c>
      <c r="AP16" s="206">
        <v>67</v>
      </c>
      <c r="AQ16" s="206">
        <v>1213</v>
      </c>
      <c r="AR16" s="206">
        <v>2352</v>
      </c>
      <c r="AS16" s="206">
        <v>754</v>
      </c>
      <c r="AT16" s="206">
        <v>43</v>
      </c>
      <c r="AU16" s="206">
        <v>1453</v>
      </c>
      <c r="AV16" s="206">
        <v>147</v>
      </c>
      <c r="AW16" s="206">
        <v>135</v>
      </c>
      <c r="AX16" s="206">
        <v>7896</v>
      </c>
      <c r="AY16" s="205">
        <v>967</v>
      </c>
      <c r="AZ16" s="206">
        <v>17</v>
      </c>
      <c r="BA16" s="206">
        <v>0</v>
      </c>
      <c r="BB16" s="206">
        <v>81</v>
      </c>
      <c r="BC16" s="206">
        <v>418</v>
      </c>
      <c r="BD16" s="206">
        <v>203</v>
      </c>
      <c r="BE16" s="206">
        <v>375</v>
      </c>
      <c r="BF16" s="206">
        <v>69</v>
      </c>
      <c r="BG16" s="206">
        <v>1383</v>
      </c>
      <c r="BH16" s="206">
        <v>2838</v>
      </c>
      <c r="BI16" s="206">
        <v>932</v>
      </c>
      <c r="BJ16" s="206">
        <v>49</v>
      </c>
      <c r="BK16" s="206">
        <v>1662</v>
      </c>
      <c r="BL16" s="206">
        <v>189</v>
      </c>
      <c r="BM16" s="206">
        <v>109</v>
      </c>
      <c r="BN16" s="206">
        <v>9292</v>
      </c>
      <c r="BO16" s="206">
        <v>1276</v>
      </c>
      <c r="BP16" s="206">
        <v>18</v>
      </c>
      <c r="BQ16" s="206">
        <v>0</v>
      </c>
      <c r="BR16" s="206">
        <v>112</v>
      </c>
      <c r="BS16" s="206">
        <v>545</v>
      </c>
      <c r="BT16" s="206">
        <v>229</v>
      </c>
      <c r="BU16" s="206">
        <v>400</v>
      </c>
      <c r="BV16" s="206">
        <v>75</v>
      </c>
      <c r="BW16" s="206">
        <v>1679</v>
      </c>
      <c r="BX16" s="206">
        <v>2883</v>
      </c>
      <c r="BY16" s="206">
        <v>829</v>
      </c>
      <c r="BZ16" s="206">
        <v>45</v>
      </c>
      <c r="CA16" s="206">
        <v>1635</v>
      </c>
      <c r="CB16" s="206">
        <v>194</v>
      </c>
      <c r="CC16" s="206">
        <v>118</v>
      </c>
      <c r="CD16" s="212">
        <v>10038</v>
      </c>
    </row>
    <row r="17" spans="1:82" ht="15" customHeight="1" x14ac:dyDescent="0.25">
      <c r="A17" s="38" t="s">
        <v>13</v>
      </c>
      <c r="B17" s="13" t="s">
        <v>48</v>
      </c>
      <c r="C17" s="204">
        <v>26</v>
      </c>
      <c r="D17" s="203">
        <v>0</v>
      </c>
      <c r="E17" s="203">
        <v>0</v>
      </c>
      <c r="F17" s="203">
        <v>0</v>
      </c>
      <c r="G17" s="203">
        <v>5</v>
      </c>
      <c r="H17" s="203">
        <v>0</v>
      </c>
      <c r="I17" s="203">
        <v>1</v>
      </c>
      <c r="J17" s="203">
        <v>0</v>
      </c>
      <c r="K17" s="203">
        <v>5</v>
      </c>
      <c r="L17" s="203">
        <v>5</v>
      </c>
      <c r="M17" s="203">
        <v>0</v>
      </c>
      <c r="N17" s="203">
        <v>0</v>
      </c>
      <c r="O17" s="203">
        <v>3</v>
      </c>
      <c r="P17" s="203">
        <v>0</v>
      </c>
      <c r="Q17" s="203">
        <v>0</v>
      </c>
      <c r="R17" s="203">
        <v>45</v>
      </c>
      <c r="S17" s="204">
        <v>30</v>
      </c>
      <c r="T17" s="203">
        <v>0</v>
      </c>
      <c r="U17" s="203">
        <v>0</v>
      </c>
      <c r="V17" s="203">
        <v>0</v>
      </c>
      <c r="W17" s="203">
        <v>9</v>
      </c>
      <c r="X17" s="203">
        <v>4</v>
      </c>
      <c r="Y17" s="203">
        <v>0</v>
      </c>
      <c r="Z17" s="203">
        <v>2</v>
      </c>
      <c r="AA17" s="203">
        <v>12</v>
      </c>
      <c r="AB17" s="203">
        <v>7</v>
      </c>
      <c r="AC17" s="203">
        <v>1</v>
      </c>
      <c r="AD17" s="203">
        <v>0</v>
      </c>
      <c r="AE17" s="203">
        <v>1</v>
      </c>
      <c r="AF17" s="203">
        <v>0</v>
      </c>
      <c r="AG17" s="203">
        <v>0</v>
      </c>
      <c r="AH17" s="203">
        <v>66</v>
      </c>
      <c r="AI17" s="204">
        <v>39</v>
      </c>
      <c r="AJ17" s="203">
        <v>1</v>
      </c>
      <c r="AK17" s="203">
        <v>0</v>
      </c>
      <c r="AL17" s="203">
        <v>0</v>
      </c>
      <c r="AM17" s="203">
        <v>11</v>
      </c>
      <c r="AN17" s="203">
        <v>0</v>
      </c>
      <c r="AO17" s="203">
        <v>1</v>
      </c>
      <c r="AP17" s="203">
        <v>3</v>
      </c>
      <c r="AQ17" s="203">
        <v>9</v>
      </c>
      <c r="AR17" s="203">
        <v>5</v>
      </c>
      <c r="AS17" s="203">
        <v>1</v>
      </c>
      <c r="AT17" s="203">
        <v>0</v>
      </c>
      <c r="AU17" s="203">
        <v>0</v>
      </c>
      <c r="AV17" s="203">
        <v>0</v>
      </c>
      <c r="AW17" s="203">
        <v>0</v>
      </c>
      <c r="AX17" s="203">
        <v>70</v>
      </c>
      <c r="AY17" s="204">
        <v>43</v>
      </c>
      <c r="AZ17" s="203">
        <v>0</v>
      </c>
      <c r="BA17" s="203">
        <v>0</v>
      </c>
      <c r="BB17" s="203">
        <v>0</v>
      </c>
      <c r="BC17" s="203">
        <v>10</v>
      </c>
      <c r="BD17" s="203">
        <v>4</v>
      </c>
      <c r="BE17" s="203">
        <v>2</v>
      </c>
      <c r="BF17" s="203">
        <v>8</v>
      </c>
      <c r="BG17" s="203">
        <v>9</v>
      </c>
      <c r="BH17" s="203">
        <v>5</v>
      </c>
      <c r="BI17" s="203">
        <v>0</v>
      </c>
      <c r="BJ17" s="203">
        <v>0</v>
      </c>
      <c r="BK17" s="203">
        <v>4</v>
      </c>
      <c r="BL17" s="203">
        <v>0</v>
      </c>
      <c r="BM17" s="203">
        <v>0</v>
      </c>
      <c r="BN17" s="203">
        <v>85</v>
      </c>
      <c r="BO17" s="203">
        <v>54</v>
      </c>
      <c r="BP17" s="203">
        <v>2</v>
      </c>
      <c r="BQ17" s="203">
        <v>0</v>
      </c>
      <c r="BR17" s="203">
        <v>0</v>
      </c>
      <c r="BS17" s="203">
        <v>19</v>
      </c>
      <c r="BT17" s="203">
        <v>7</v>
      </c>
      <c r="BU17" s="203">
        <v>6</v>
      </c>
      <c r="BV17" s="203">
        <v>9</v>
      </c>
      <c r="BW17" s="203">
        <v>7</v>
      </c>
      <c r="BX17" s="203">
        <v>6</v>
      </c>
      <c r="BY17" s="203">
        <v>0</v>
      </c>
      <c r="BZ17" s="203">
        <v>0</v>
      </c>
      <c r="CA17" s="203">
        <v>6</v>
      </c>
      <c r="CB17" s="203">
        <v>0</v>
      </c>
      <c r="CC17" s="203">
        <v>0</v>
      </c>
      <c r="CD17" s="211">
        <v>116</v>
      </c>
    </row>
    <row r="18" spans="1:82" ht="15" customHeight="1" x14ac:dyDescent="0.25">
      <c r="A18" s="41" t="s">
        <v>14</v>
      </c>
      <c r="B18" s="42" t="s">
        <v>209</v>
      </c>
      <c r="C18" s="216">
        <v>0</v>
      </c>
      <c r="D18" s="215">
        <v>0</v>
      </c>
      <c r="E18" s="215">
        <v>0</v>
      </c>
      <c r="F18" s="215">
        <v>0</v>
      </c>
      <c r="G18" s="215">
        <v>0</v>
      </c>
      <c r="H18" s="215">
        <v>0</v>
      </c>
      <c r="I18" s="215">
        <v>0</v>
      </c>
      <c r="J18" s="215">
        <v>0</v>
      </c>
      <c r="K18" s="215">
        <v>0</v>
      </c>
      <c r="L18" s="215">
        <v>0</v>
      </c>
      <c r="M18" s="215">
        <v>0</v>
      </c>
      <c r="N18" s="215">
        <v>0</v>
      </c>
      <c r="O18" s="215">
        <v>0</v>
      </c>
      <c r="P18" s="215">
        <v>0</v>
      </c>
      <c r="Q18" s="215">
        <v>0</v>
      </c>
      <c r="R18" s="215">
        <v>0</v>
      </c>
      <c r="S18" s="216">
        <v>0</v>
      </c>
      <c r="T18" s="215">
        <v>0</v>
      </c>
      <c r="U18" s="215">
        <v>0</v>
      </c>
      <c r="V18" s="215">
        <v>0</v>
      </c>
      <c r="W18" s="215">
        <v>0</v>
      </c>
      <c r="X18" s="215">
        <v>0</v>
      </c>
      <c r="Y18" s="215">
        <v>0</v>
      </c>
      <c r="Z18" s="215">
        <v>0</v>
      </c>
      <c r="AA18" s="215">
        <v>0</v>
      </c>
      <c r="AB18" s="215">
        <v>0</v>
      </c>
      <c r="AC18" s="215">
        <v>0</v>
      </c>
      <c r="AD18" s="215">
        <v>0</v>
      </c>
      <c r="AE18" s="215">
        <v>0</v>
      </c>
      <c r="AF18" s="215">
        <v>0</v>
      </c>
      <c r="AG18" s="215">
        <v>0</v>
      </c>
      <c r="AH18" s="215">
        <v>0</v>
      </c>
      <c r="AI18" s="216">
        <v>0</v>
      </c>
      <c r="AJ18" s="215">
        <v>0</v>
      </c>
      <c r="AK18" s="215">
        <v>0</v>
      </c>
      <c r="AL18" s="215">
        <v>0</v>
      </c>
      <c r="AM18" s="215">
        <v>0</v>
      </c>
      <c r="AN18" s="215">
        <v>0</v>
      </c>
      <c r="AO18" s="215">
        <v>0</v>
      </c>
      <c r="AP18" s="215">
        <v>0</v>
      </c>
      <c r="AQ18" s="215">
        <v>0</v>
      </c>
      <c r="AR18" s="215">
        <v>0</v>
      </c>
      <c r="AS18" s="215">
        <v>0</v>
      </c>
      <c r="AT18" s="215">
        <v>0</v>
      </c>
      <c r="AU18" s="215">
        <v>0</v>
      </c>
      <c r="AV18" s="215">
        <v>0</v>
      </c>
      <c r="AW18" s="215">
        <v>0</v>
      </c>
      <c r="AX18" s="215">
        <v>0</v>
      </c>
      <c r="AY18" s="216">
        <v>0</v>
      </c>
      <c r="AZ18" s="215">
        <v>0</v>
      </c>
      <c r="BA18" s="215">
        <v>0</v>
      </c>
      <c r="BB18" s="215">
        <v>0</v>
      </c>
      <c r="BC18" s="215">
        <v>0</v>
      </c>
      <c r="BD18" s="215">
        <v>0</v>
      </c>
      <c r="BE18" s="215">
        <v>0</v>
      </c>
      <c r="BF18" s="215">
        <v>0</v>
      </c>
      <c r="BG18" s="215">
        <v>0</v>
      </c>
      <c r="BH18" s="215">
        <v>2</v>
      </c>
      <c r="BI18" s="215">
        <v>0</v>
      </c>
      <c r="BJ18" s="215">
        <v>0</v>
      </c>
      <c r="BK18" s="215">
        <v>0</v>
      </c>
      <c r="BL18" s="215">
        <v>0</v>
      </c>
      <c r="BM18" s="215">
        <v>0</v>
      </c>
      <c r="BN18" s="215">
        <v>2</v>
      </c>
      <c r="BO18" s="215">
        <v>0</v>
      </c>
      <c r="BP18" s="215">
        <v>0</v>
      </c>
      <c r="BQ18" s="215">
        <v>0</v>
      </c>
      <c r="BR18" s="215">
        <v>0</v>
      </c>
      <c r="BS18" s="215">
        <v>0</v>
      </c>
      <c r="BT18" s="215">
        <v>0</v>
      </c>
      <c r="BU18" s="215">
        <v>0</v>
      </c>
      <c r="BV18" s="215">
        <v>0</v>
      </c>
      <c r="BW18" s="215">
        <v>0</v>
      </c>
      <c r="BX18" s="215">
        <v>0</v>
      </c>
      <c r="BY18" s="215">
        <v>0</v>
      </c>
      <c r="BZ18" s="215">
        <v>0</v>
      </c>
      <c r="CA18" s="215">
        <v>0</v>
      </c>
      <c r="CB18" s="215">
        <v>0</v>
      </c>
      <c r="CC18" s="215">
        <v>0</v>
      </c>
      <c r="CD18" s="217">
        <v>0</v>
      </c>
    </row>
    <row r="19" spans="1:82" ht="15" customHeight="1" x14ac:dyDescent="0.25">
      <c r="A19" s="38" t="s">
        <v>15</v>
      </c>
      <c r="B19" s="13" t="s">
        <v>58</v>
      </c>
      <c r="C19" s="204">
        <v>9</v>
      </c>
      <c r="D19" s="203">
        <v>1</v>
      </c>
      <c r="E19" s="203">
        <v>0</v>
      </c>
      <c r="F19" s="203">
        <v>0</v>
      </c>
      <c r="G19" s="203">
        <v>0</v>
      </c>
      <c r="H19" s="203">
        <v>1</v>
      </c>
      <c r="I19" s="203">
        <v>0</v>
      </c>
      <c r="J19" s="203">
        <v>0</v>
      </c>
      <c r="K19" s="203">
        <v>0</v>
      </c>
      <c r="L19" s="203">
        <v>1</v>
      </c>
      <c r="M19" s="203">
        <v>0</v>
      </c>
      <c r="N19" s="203">
        <v>0</v>
      </c>
      <c r="O19" s="203">
        <v>0</v>
      </c>
      <c r="P19" s="203">
        <v>0</v>
      </c>
      <c r="Q19" s="203">
        <v>0</v>
      </c>
      <c r="R19" s="203">
        <v>12</v>
      </c>
      <c r="S19" s="204">
        <v>7</v>
      </c>
      <c r="T19" s="203">
        <v>0</v>
      </c>
      <c r="U19" s="203">
        <v>0</v>
      </c>
      <c r="V19" s="203">
        <v>0</v>
      </c>
      <c r="W19" s="203">
        <v>0</v>
      </c>
      <c r="X19" s="203">
        <v>0</v>
      </c>
      <c r="Y19" s="203">
        <v>0</v>
      </c>
      <c r="Z19" s="203">
        <v>0</v>
      </c>
      <c r="AA19" s="203">
        <v>1</v>
      </c>
      <c r="AB19" s="203">
        <v>1</v>
      </c>
      <c r="AC19" s="203">
        <v>0</v>
      </c>
      <c r="AD19" s="203">
        <v>0</v>
      </c>
      <c r="AE19" s="203">
        <v>0</v>
      </c>
      <c r="AF19" s="203">
        <v>0</v>
      </c>
      <c r="AG19" s="203">
        <v>0</v>
      </c>
      <c r="AH19" s="203">
        <v>9</v>
      </c>
      <c r="AI19" s="204">
        <v>10</v>
      </c>
      <c r="AJ19" s="203">
        <v>0</v>
      </c>
      <c r="AK19" s="203">
        <v>0</v>
      </c>
      <c r="AL19" s="203">
        <v>0</v>
      </c>
      <c r="AM19" s="203">
        <v>1</v>
      </c>
      <c r="AN19" s="203">
        <v>0</v>
      </c>
      <c r="AO19" s="203">
        <v>0</v>
      </c>
      <c r="AP19" s="203">
        <v>0</v>
      </c>
      <c r="AQ19" s="203">
        <v>0</v>
      </c>
      <c r="AR19" s="203">
        <v>0</v>
      </c>
      <c r="AS19" s="203">
        <v>0</v>
      </c>
      <c r="AT19" s="203">
        <v>0</v>
      </c>
      <c r="AU19" s="203">
        <v>0</v>
      </c>
      <c r="AV19" s="203">
        <v>0</v>
      </c>
      <c r="AW19" s="203">
        <v>0</v>
      </c>
      <c r="AX19" s="203">
        <v>11</v>
      </c>
      <c r="AY19" s="204">
        <v>10</v>
      </c>
      <c r="AZ19" s="203">
        <v>0</v>
      </c>
      <c r="BA19" s="203">
        <v>0</v>
      </c>
      <c r="BB19" s="203">
        <v>1</v>
      </c>
      <c r="BC19" s="203">
        <v>1</v>
      </c>
      <c r="BD19" s="203">
        <v>0</v>
      </c>
      <c r="BE19" s="203">
        <v>0</v>
      </c>
      <c r="BF19" s="203">
        <v>0</v>
      </c>
      <c r="BG19" s="203">
        <v>0</v>
      </c>
      <c r="BH19" s="203">
        <v>0</v>
      </c>
      <c r="BI19" s="203">
        <v>0</v>
      </c>
      <c r="BJ19" s="203">
        <v>0</v>
      </c>
      <c r="BK19" s="203">
        <v>0</v>
      </c>
      <c r="BL19" s="203">
        <v>0</v>
      </c>
      <c r="BM19" s="203">
        <v>0</v>
      </c>
      <c r="BN19" s="203">
        <v>12</v>
      </c>
      <c r="BO19" s="203">
        <v>7</v>
      </c>
      <c r="BP19" s="203">
        <v>0</v>
      </c>
      <c r="BQ19" s="203">
        <v>0</v>
      </c>
      <c r="BR19" s="203">
        <v>0</v>
      </c>
      <c r="BS19" s="203">
        <v>1</v>
      </c>
      <c r="BT19" s="203">
        <v>2</v>
      </c>
      <c r="BU19" s="203">
        <v>0</v>
      </c>
      <c r="BV19" s="203">
        <v>0</v>
      </c>
      <c r="BW19" s="203">
        <v>0</v>
      </c>
      <c r="BX19" s="203">
        <v>0</v>
      </c>
      <c r="BY19" s="203">
        <v>0</v>
      </c>
      <c r="BZ19" s="203">
        <v>0</v>
      </c>
      <c r="CA19" s="203">
        <v>0</v>
      </c>
      <c r="CB19" s="203">
        <v>0</v>
      </c>
      <c r="CC19" s="203">
        <v>0</v>
      </c>
      <c r="CD19" s="211">
        <v>10</v>
      </c>
    </row>
    <row r="20" spans="1:82" ht="15" customHeight="1" x14ac:dyDescent="0.25">
      <c r="A20" s="38"/>
      <c r="B20" s="13" t="s">
        <v>210</v>
      </c>
      <c r="C20" s="204">
        <v>0</v>
      </c>
      <c r="D20" s="203">
        <v>0</v>
      </c>
      <c r="E20" s="203">
        <v>0</v>
      </c>
      <c r="F20" s="203">
        <v>0</v>
      </c>
      <c r="G20" s="203">
        <v>0</v>
      </c>
      <c r="H20" s="203">
        <v>0</v>
      </c>
      <c r="I20" s="203">
        <v>0</v>
      </c>
      <c r="J20" s="203">
        <v>0</v>
      </c>
      <c r="K20" s="203">
        <v>2</v>
      </c>
      <c r="L20" s="203">
        <v>1</v>
      </c>
      <c r="M20" s="203">
        <v>1</v>
      </c>
      <c r="N20" s="203">
        <v>0</v>
      </c>
      <c r="O20" s="203">
        <v>1</v>
      </c>
      <c r="P20" s="203">
        <v>0</v>
      </c>
      <c r="Q20" s="203">
        <v>0</v>
      </c>
      <c r="R20" s="203">
        <v>5</v>
      </c>
      <c r="S20" s="204">
        <v>0</v>
      </c>
      <c r="T20" s="203">
        <v>0</v>
      </c>
      <c r="U20" s="203">
        <v>0</v>
      </c>
      <c r="V20" s="203">
        <v>0</v>
      </c>
      <c r="W20" s="203">
        <v>0</v>
      </c>
      <c r="X20" s="203">
        <v>0</v>
      </c>
      <c r="Y20" s="203">
        <v>0</v>
      </c>
      <c r="Z20" s="203">
        <v>0</v>
      </c>
      <c r="AA20" s="203">
        <v>2</v>
      </c>
      <c r="AB20" s="203">
        <v>2</v>
      </c>
      <c r="AC20" s="203">
        <v>2</v>
      </c>
      <c r="AD20" s="203">
        <v>0</v>
      </c>
      <c r="AE20" s="203">
        <v>1</v>
      </c>
      <c r="AF20" s="203">
        <v>0</v>
      </c>
      <c r="AG20" s="203">
        <v>0</v>
      </c>
      <c r="AH20" s="203">
        <v>7</v>
      </c>
      <c r="AI20" s="204">
        <v>1</v>
      </c>
      <c r="AJ20" s="203">
        <v>0</v>
      </c>
      <c r="AK20" s="203">
        <v>0</v>
      </c>
      <c r="AL20" s="203">
        <v>0</v>
      </c>
      <c r="AM20" s="203">
        <v>1</v>
      </c>
      <c r="AN20" s="203">
        <v>1</v>
      </c>
      <c r="AO20" s="203">
        <v>0</v>
      </c>
      <c r="AP20" s="203">
        <v>0</v>
      </c>
      <c r="AQ20" s="203">
        <v>1</v>
      </c>
      <c r="AR20" s="203">
        <v>2</v>
      </c>
      <c r="AS20" s="203">
        <v>1</v>
      </c>
      <c r="AT20" s="203">
        <v>0</v>
      </c>
      <c r="AU20" s="203">
        <v>0</v>
      </c>
      <c r="AV20" s="203">
        <v>0</v>
      </c>
      <c r="AW20" s="203">
        <v>0</v>
      </c>
      <c r="AX20" s="203">
        <v>7</v>
      </c>
      <c r="AY20" s="204">
        <v>1</v>
      </c>
      <c r="AZ20" s="203">
        <v>0</v>
      </c>
      <c r="BA20" s="203">
        <v>0</v>
      </c>
      <c r="BB20" s="203">
        <v>0</v>
      </c>
      <c r="BC20" s="203">
        <v>0</v>
      </c>
      <c r="BD20" s="203">
        <v>0</v>
      </c>
      <c r="BE20" s="203">
        <v>1</v>
      </c>
      <c r="BF20" s="203">
        <v>0</v>
      </c>
      <c r="BG20" s="203">
        <v>2</v>
      </c>
      <c r="BH20" s="203">
        <v>3</v>
      </c>
      <c r="BI20" s="203">
        <v>0</v>
      </c>
      <c r="BJ20" s="203">
        <v>1</v>
      </c>
      <c r="BK20" s="203">
        <v>1</v>
      </c>
      <c r="BL20" s="203">
        <v>0</v>
      </c>
      <c r="BM20" s="203">
        <v>0</v>
      </c>
      <c r="BN20" s="203">
        <v>9</v>
      </c>
      <c r="BO20" s="203">
        <v>1</v>
      </c>
      <c r="BP20" s="203">
        <v>0</v>
      </c>
      <c r="BQ20" s="203">
        <v>0</v>
      </c>
      <c r="BR20" s="203">
        <v>0</v>
      </c>
      <c r="BS20" s="203">
        <v>0</v>
      </c>
      <c r="BT20" s="203">
        <v>0</v>
      </c>
      <c r="BU20" s="203">
        <v>0</v>
      </c>
      <c r="BV20" s="203">
        <v>1</v>
      </c>
      <c r="BW20" s="203">
        <v>0</v>
      </c>
      <c r="BX20" s="203">
        <v>5</v>
      </c>
      <c r="BY20" s="203">
        <v>1</v>
      </c>
      <c r="BZ20" s="203">
        <v>0</v>
      </c>
      <c r="CA20" s="203">
        <v>0</v>
      </c>
      <c r="CB20" s="203">
        <v>0</v>
      </c>
      <c r="CC20" s="203">
        <v>0</v>
      </c>
      <c r="CD20" s="211">
        <v>8</v>
      </c>
    </row>
    <row r="21" spans="1:82" ht="15" customHeight="1" x14ac:dyDescent="0.25">
      <c r="A21" s="46"/>
      <c r="B21" s="37" t="s">
        <v>41</v>
      </c>
      <c r="C21" s="205">
        <v>9</v>
      </c>
      <c r="D21" s="206">
        <v>1</v>
      </c>
      <c r="E21" s="206">
        <v>0</v>
      </c>
      <c r="F21" s="206">
        <v>0</v>
      </c>
      <c r="G21" s="206">
        <v>0</v>
      </c>
      <c r="H21" s="206">
        <v>1</v>
      </c>
      <c r="I21" s="206">
        <v>0</v>
      </c>
      <c r="J21" s="206">
        <v>0</v>
      </c>
      <c r="K21" s="206">
        <v>2</v>
      </c>
      <c r="L21" s="206">
        <v>2</v>
      </c>
      <c r="M21" s="206">
        <v>1</v>
      </c>
      <c r="N21" s="206">
        <v>0</v>
      </c>
      <c r="O21" s="206">
        <v>1</v>
      </c>
      <c r="P21" s="206">
        <v>0</v>
      </c>
      <c r="Q21" s="206">
        <v>0</v>
      </c>
      <c r="R21" s="206">
        <v>17</v>
      </c>
      <c r="S21" s="205">
        <v>7</v>
      </c>
      <c r="T21" s="206">
        <v>0</v>
      </c>
      <c r="U21" s="206">
        <v>0</v>
      </c>
      <c r="V21" s="206">
        <v>0</v>
      </c>
      <c r="W21" s="206">
        <v>0</v>
      </c>
      <c r="X21" s="206">
        <v>0</v>
      </c>
      <c r="Y21" s="206">
        <v>0</v>
      </c>
      <c r="Z21" s="206">
        <v>0</v>
      </c>
      <c r="AA21" s="206">
        <v>3</v>
      </c>
      <c r="AB21" s="206">
        <v>3</v>
      </c>
      <c r="AC21" s="206">
        <v>2</v>
      </c>
      <c r="AD21" s="206">
        <v>0</v>
      </c>
      <c r="AE21" s="206">
        <v>1</v>
      </c>
      <c r="AF21" s="206">
        <v>0</v>
      </c>
      <c r="AG21" s="206">
        <v>0</v>
      </c>
      <c r="AH21" s="206">
        <v>16</v>
      </c>
      <c r="AI21" s="205">
        <v>11</v>
      </c>
      <c r="AJ21" s="206">
        <v>0</v>
      </c>
      <c r="AK21" s="206">
        <v>0</v>
      </c>
      <c r="AL21" s="206">
        <v>0</v>
      </c>
      <c r="AM21" s="206">
        <v>2</v>
      </c>
      <c r="AN21" s="206">
        <v>1</v>
      </c>
      <c r="AO21" s="206">
        <v>0</v>
      </c>
      <c r="AP21" s="206">
        <v>0</v>
      </c>
      <c r="AQ21" s="206">
        <v>1</v>
      </c>
      <c r="AR21" s="206">
        <v>2</v>
      </c>
      <c r="AS21" s="206">
        <v>1</v>
      </c>
      <c r="AT21" s="206">
        <v>0</v>
      </c>
      <c r="AU21" s="206">
        <v>0</v>
      </c>
      <c r="AV21" s="206">
        <v>0</v>
      </c>
      <c r="AW21" s="206">
        <v>0</v>
      </c>
      <c r="AX21" s="206">
        <v>18</v>
      </c>
      <c r="AY21" s="205">
        <v>11</v>
      </c>
      <c r="AZ21" s="206">
        <v>0</v>
      </c>
      <c r="BA21" s="206">
        <v>0</v>
      </c>
      <c r="BB21" s="206">
        <v>1</v>
      </c>
      <c r="BC21" s="206">
        <v>1</v>
      </c>
      <c r="BD21" s="206">
        <v>0</v>
      </c>
      <c r="BE21" s="206">
        <v>1</v>
      </c>
      <c r="BF21" s="206">
        <v>0</v>
      </c>
      <c r="BG21" s="206">
        <v>2</v>
      </c>
      <c r="BH21" s="206">
        <v>3</v>
      </c>
      <c r="BI21" s="206">
        <v>0</v>
      </c>
      <c r="BJ21" s="206">
        <v>1</v>
      </c>
      <c r="BK21" s="206">
        <v>1</v>
      </c>
      <c r="BL21" s="206">
        <v>0</v>
      </c>
      <c r="BM21" s="206">
        <v>0</v>
      </c>
      <c r="BN21" s="206">
        <v>21</v>
      </c>
      <c r="BO21" s="206">
        <v>8</v>
      </c>
      <c r="BP21" s="206">
        <v>0</v>
      </c>
      <c r="BQ21" s="206">
        <v>0</v>
      </c>
      <c r="BR21" s="206">
        <v>0</v>
      </c>
      <c r="BS21" s="206">
        <v>1</v>
      </c>
      <c r="BT21" s="206">
        <v>2</v>
      </c>
      <c r="BU21" s="206">
        <v>0</v>
      </c>
      <c r="BV21" s="206">
        <v>1</v>
      </c>
      <c r="BW21" s="206">
        <v>0</v>
      </c>
      <c r="BX21" s="206">
        <v>5</v>
      </c>
      <c r="BY21" s="206">
        <v>1</v>
      </c>
      <c r="BZ21" s="206">
        <v>0</v>
      </c>
      <c r="CA21" s="206">
        <v>0</v>
      </c>
      <c r="CB21" s="206">
        <v>0</v>
      </c>
      <c r="CC21" s="206">
        <v>0</v>
      </c>
      <c r="CD21" s="212">
        <v>18</v>
      </c>
    </row>
    <row r="22" spans="1:82" ht="15" customHeight="1" x14ac:dyDescent="0.25">
      <c r="A22" s="192" t="s">
        <v>21</v>
      </c>
      <c r="B22" s="218" t="s">
        <v>214</v>
      </c>
      <c r="C22" s="216">
        <v>0</v>
      </c>
      <c r="D22" s="215">
        <v>0</v>
      </c>
      <c r="E22" s="215">
        <v>0</v>
      </c>
      <c r="F22" s="215">
        <v>0</v>
      </c>
      <c r="G22" s="215">
        <v>0</v>
      </c>
      <c r="H22" s="215">
        <v>0</v>
      </c>
      <c r="I22" s="215">
        <v>0</v>
      </c>
      <c r="J22" s="215">
        <v>0</v>
      </c>
      <c r="K22" s="215">
        <v>0</v>
      </c>
      <c r="L22" s="215">
        <v>0</v>
      </c>
      <c r="M22" s="215">
        <v>0</v>
      </c>
      <c r="N22" s="215">
        <v>0</v>
      </c>
      <c r="O22" s="215">
        <v>0</v>
      </c>
      <c r="P22" s="215">
        <v>0</v>
      </c>
      <c r="Q22" s="215">
        <v>0</v>
      </c>
      <c r="R22" s="215">
        <v>0</v>
      </c>
      <c r="S22" s="216">
        <v>2</v>
      </c>
      <c r="T22" s="215">
        <v>0</v>
      </c>
      <c r="U22" s="215">
        <v>0</v>
      </c>
      <c r="V22" s="215">
        <v>0</v>
      </c>
      <c r="W22" s="215">
        <v>1</v>
      </c>
      <c r="X22" s="215">
        <v>0</v>
      </c>
      <c r="Y22" s="215">
        <v>0</v>
      </c>
      <c r="Z22" s="215">
        <v>0</v>
      </c>
      <c r="AA22" s="215">
        <v>0</v>
      </c>
      <c r="AB22" s="215">
        <v>0</v>
      </c>
      <c r="AC22" s="215">
        <v>0</v>
      </c>
      <c r="AD22" s="215">
        <v>0</v>
      </c>
      <c r="AE22" s="215">
        <v>2</v>
      </c>
      <c r="AF22" s="215">
        <v>0</v>
      </c>
      <c r="AG22" s="215">
        <v>0</v>
      </c>
      <c r="AH22" s="215">
        <v>5</v>
      </c>
      <c r="AI22" s="216">
        <v>0</v>
      </c>
      <c r="AJ22" s="215">
        <v>0</v>
      </c>
      <c r="AK22" s="215">
        <v>0</v>
      </c>
      <c r="AL22" s="215">
        <v>0</v>
      </c>
      <c r="AM22" s="215">
        <v>0</v>
      </c>
      <c r="AN22" s="215">
        <v>0</v>
      </c>
      <c r="AO22" s="215">
        <v>0</v>
      </c>
      <c r="AP22" s="215">
        <v>0</v>
      </c>
      <c r="AQ22" s="215">
        <v>0</v>
      </c>
      <c r="AR22" s="215">
        <v>0</v>
      </c>
      <c r="AS22" s="215">
        <v>0</v>
      </c>
      <c r="AT22" s="215">
        <v>0</v>
      </c>
      <c r="AU22" s="215">
        <v>0</v>
      </c>
      <c r="AV22" s="215">
        <v>0</v>
      </c>
      <c r="AW22" s="215">
        <v>0</v>
      </c>
      <c r="AX22" s="215">
        <v>0</v>
      </c>
      <c r="AY22" s="216">
        <v>3</v>
      </c>
      <c r="AZ22" s="215">
        <v>0</v>
      </c>
      <c r="BA22" s="215">
        <v>0</v>
      </c>
      <c r="BB22" s="215">
        <v>0</v>
      </c>
      <c r="BC22" s="215">
        <v>0</v>
      </c>
      <c r="BD22" s="215">
        <v>0</v>
      </c>
      <c r="BE22" s="215">
        <v>0</v>
      </c>
      <c r="BF22" s="215">
        <v>0</v>
      </c>
      <c r="BG22" s="215">
        <v>0</v>
      </c>
      <c r="BH22" s="215">
        <v>0</v>
      </c>
      <c r="BI22" s="215">
        <v>0</v>
      </c>
      <c r="BJ22" s="215">
        <v>0</v>
      </c>
      <c r="BK22" s="215">
        <v>0</v>
      </c>
      <c r="BL22" s="215">
        <v>0</v>
      </c>
      <c r="BM22" s="215">
        <v>0</v>
      </c>
      <c r="BN22" s="215">
        <v>3</v>
      </c>
      <c r="BO22" s="215">
        <v>4</v>
      </c>
      <c r="BP22" s="215">
        <v>0</v>
      </c>
      <c r="BQ22" s="215">
        <v>0</v>
      </c>
      <c r="BR22" s="215">
        <v>0</v>
      </c>
      <c r="BS22" s="215">
        <v>0</v>
      </c>
      <c r="BT22" s="215">
        <v>0</v>
      </c>
      <c r="BU22" s="215">
        <v>0</v>
      </c>
      <c r="BV22" s="215">
        <v>0</v>
      </c>
      <c r="BW22" s="215">
        <v>0</v>
      </c>
      <c r="BX22" s="215">
        <v>0</v>
      </c>
      <c r="BY22" s="215">
        <v>0</v>
      </c>
      <c r="BZ22" s="215">
        <v>0</v>
      </c>
      <c r="CA22" s="215">
        <v>0</v>
      </c>
      <c r="CB22" s="215">
        <v>0</v>
      </c>
      <c r="CC22" s="215">
        <v>0</v>
      </c>
      <c r="CD22" s="217">
        <v>4</v>
      </c>
    </row>
    <row r="23" spans="1:82" ht="15" customHeight="1" x14ac:dyDescent="0.25">
      <c r="A23" s="192" t="s">
        <v>22</v>
      </c>
      <c r="B23" s="218" t="s">
        <v>100</v>
      </c>
      <c r="C23" s="216">
        <v>20</v>
      </c>
      <c r="D23" s="215">
        <v>1</v>
      </c>
      <c r="E23" s="215">
        <v>0</v>
      </c>
      <c r="F23" s="215">
        <v>1</v>
      </c>
      <c r="G23" s="215">
        <v>12</v>
      </c>
      <c r="H23" s="215">
        <v>5</v>
      </c>
      <c r="I23" s="215">
        <v>16</v>
      </c>
      <c r="J23" s="215">
        <v>5</v>
      </c>
      <c r="K23" s="215">
        <v>114</v>
      </c>
      <c r="L23" s="215">
        <v>163</v>
      </c>
      <c r="M23" s="215">
        <v>307</v>
      </c>
      <c r="N23" s="215">
        <v>26</v>
      </c>
      <c r="O23" s="215">
        <v>200</v>
      </c>
      <c r="P23" s="215">
        <v>60</v>
      </c>
      <c r="Q23" s="215">
        <v>43</v>
      </c>
      <c r="R23" s="215">
        <v>973</v>
      </c>
      <c r="S23" s="216">
        <v>38</v>
      </c>
      <c r="T23" s="215">
        <v>3</v>
      </c>
      <c r="U23" s="215">
        <v>0</v>
      </c>
      <c r="V23" s="215">
        <v>2</v>
      </c>
      <c r="W23" s="215">
        <v>12</v>
      </c>
      <c r="X23" s="215">
        <v>6</v>
      </c>
      <c r="Y23" s="215">
        <v>25</v>
      </c>
      <c r="Z23" s="215">
        <v>6</v>
      </c>
      <c r="AA23" s="215">
        <v>122</v>
      </c>
      <c r="AB23" s="215">
        <v>178</v>
      </c>
      <c r="AC23" s="215">
        <v>308</v>
      </c>
      <c r="AD23" s="215">
        <v>23</v>
      </c>
      <c r="AE23" s="215">
        <v>217</v>
      </c>
      <c r="AF23" s="215">
        <v>69</v>
      </c>
      <c r="AG23" s="215">
        <v>48</v>
      </c>
      <c r="AH23" s="215">
        <v>1057</v>
      </c>
      <c r="AI23" s="216">
        <v>35</v>
      </c>
      <c r="AJ23" s="215">
        <v>3</v>
      </c>
      <c r="AK23" s="215">
        <v>0</v>
      </c>
      <c r="AL23" s="215">
        <v>0</v>
      </c>
      <c r="AM23" s="215">
        <v>10</v>
      </c>
      <c r="AN23" s="215">
        <v>6</v>
      </c>
      <c r="AO23" s="215">
        <v>28</v>
      </c>
      <c r="AP23" s="215">
        <v>9</v>
      </c>
      <c r="AQ23" s="215">
        <v>132</v>
      </c>
      <c r="AR23" s="215">
        <v>196</v>
      </c>
      <c r="AS23" s="215">
        <v>355</v>
      </c>
      <c r="AT23" s="215">
        <v>23</v>
      </c>
      <c r="AU23" s="215">
        <v>248</v>
      </c>
      <c r="AV23" s="215">
        <v>56</v>
      </c>
      <c r="AW23" s="215">
        <v>29</v>
      </c>
      <c r="AX23" s="215">
        <v>1130</v>
      </c>
      <c r="AY23" s="216">
        <v>53</v>
      </c>
      <c r="AZ23" s="215">
        <v>2</v>
      </c>
      <c r="BA23" s="215">
        <v>0</v>
      </c>
      <c r="BB23" s="215">
        <v>2</v>
      </c>
      <c r="BC23" s="215">
        <v>14</v>
      </c>
      <c r="BD23" s="215">
        <v>4</v>
      </c>
      <c r="BE23" s="215">
        <v>21</v>
      </c>
      <c r="BF23" s="215">
        <v>8</v>
      </c>
      <c r="BG23" s="215">
        <v>125</v>
      </c>
      <c r="BH23" s="215">
        <v>250</v>
      </c>
      <c r="BI23" s="215">
        <v>399</v>
      </c>
      <c r="BJ23" s="215">
        <v>24</v>
      </c>
      <c r="BK23" s="215">
        <v>253</v>
      </c>
      <c r="BL23" s="215">
        <v>64</v>
      </c>
      <c r="BM23" s="215">
        <v>31</v>
      </c>
      <c r="BN23" s="215">
        <v>1250</v>
      </c>
      <c r="BO23" s="215">
        <v>46</v>
      </c>
      <c r="BP23" s="215">
        <v>1</v>
      </c>
      <c r="BQ23" s="215">
        <v>0</v>
      </c>
      <c r="BR23" s="215">
        <v>1</v>
      </c>
      <c r="BS23" s="215">
        <v>21</v>
      </c>
      <c r="BT23" s="215">
        <v>8</v>
      </c>
      <c r="BU23" s="215">
        <v>17</v>
      </c>
      <c r="BV23" s="215">
        <v>6</v>
      </c>
      <c r="BW23" s="215">
        <v>142</v>
      </c>
      <c r="BX23" s="215">
        <v>239</v>
      </c>
      <c r="BY23" s="215">
        <v>353</v>
      </c>
      <c r="BZ23" s="215">
        <v>29</v>
      </c>
      <c r="CA23" s="215">
        <v>259</v>
      </c>
      <c r="CB23" s="215">
        <v>48</v>
      </c>
      <c r="CC23" s="215">
        <v>34</v>
      </c>
      <c r="CD23" s="217">
        <v>1204</v>
      </c>
    </row>
    <row r="24" spans="1:82" ht="15" customHeight="1" x14ac:dyDescent="0.25">
      <c r="A24" s="192" t="s">
        <v>23</v>
      </c>
      <c r="B24" s="218" t="s">
        <v>108</v>
      </c>
      <c r="C24" s="216">
        <v>0</v>
      </c>
      <c r="D24" s="215">
        <v>0</v>
      </c>
      <c r="E24" s="215">
        <v>0</v>
      </c>
      <c r="F24" s="215">
        <v>0</v>
      </c>
      <c r="G24" s="215">
        <v>0</v>
      </c>
      <c r="H24" s="215">
        <v>0</v>
      </c>
      <c r="I24" s="215">
        <v>0</v>
      </c>
      <c r="J24" s="215">
        <v>0</v>
      </c>
      <c r="K24" s="215">
        <v>0</v>
      </c>
      <c r="L24" s="215">
        <v>0</v>
      </c>
      <c r="M24" s="215">
        <v>0</v>
      </c>
      <c r="N24" s="215">
        <v>0</v>
      </c>
      <c r="O24" s="215">
        <v>0</v>
      </c>
      <c r="P24" s="215">
        <v>0</v>
      </c>
      <c r="Q24" s="215">
        <v>0</v>
      </c>
      <c r="R24" s="215">
        <v>0</v>
      </c>
      <c r="S24" s="216">
        <v>0</v>
      </c>
      <c r="T24" s="215">
        <v>0</v>
      </c>
      <c r="U24" s="215">
        <v>0</v>
      </c>
      <c r="V24" s="215">
        <v>0</v>
      </c>
      <c r="W24" s="215">
        <v>0</v>
      </c>
      <c r="X24" s="215">
        <v>0</v>
      </c>
      <c r="Y24" s="215">
        <v>0</v>
      </c>
      <c r="Z24" s="215">
        <v>0</v>
      </c>
      <c r="AA24" s="215">
        <v>0</v>
      </c>
      <c r="AB24" s="215">
        <v>0</v>
      </c>
      <c r="AC24" s="215">
        <v>0</v>
      </c>
      <c r="AD24" s="215">
        <v>0</v>
      </c>
      <c r="AE24" s="215">
        <v>0</v>
      </c>
      <c r="AF24" s="215">
        <v>0</v>
      </c>
      <c r="AG24" s="215">
        <v>0</v>
      </c>
      <c r="AH24" s="215">
        <v>0</v>
      </c>
      <c r="AI24" s="216">
        <v>0</v>
      </c>
      <c r="AJ24" s="215">
        <v>0</v>
      </c>
      <c r="AK24" s="215">
        <v>0</v>
      </c>
      <c r="AL24" s="215">
        <v>0</v>
      </c>
      <c r="AM24" s="215">
        <v>0</v>
      </c>
      <c r="AN24" s="215">
        <v>0</v>
      </c>
      <c r="AO24" s="215">
        <v>0</v>
      </c>
      <c r="AP24" s="215">
        <v>0</v>
      </c>
      <c r="AQ24" s="215">
        <v>0</v>
      </c>
      <c r="AR24" s="215">
        <v>0</v>
      </c>
      <c r="AS24" s="215">
        <v>0</v>
      </c>
      <c r="AT24" s="215">
        <v>0</v>
      </c>
      <c r="AU24" s="215">
        <v>0</v>
      </c>
      <c r="AV24" s="215">
        <v>0</v>
      </c>
      <c r="AW24" s="215">
        <v>0</v>
      </c>
      <c r="AX24" s="215">
        <v>0</v>
      </c>
      <c r="AY24" s="216">
        <v>1</v>
      </c>
      <c r="AZ24" s="215">
        <v>0</v>
      </c>
      <c r="BA24" s="215">
        <v>0</v>
      </c>
      <c r="BB24" s="215">
        <v>0</v>
      </c>
      <c r="BC24" s="215">
        <v>0</v>
      </c>
      <c r="BD24" s="215">
        <v>0</v>
      </c>
      <c r="BE24" s="215">
        <v>0</v>
      </c>
      <c r="BF24" s="215">
        <v>0</v>
      </c>
      <c r="BG24" s="215">
        <v>0</v>
      </c>
      <c r="BH24" s="215">
        <v>0</v>
      </c>
      <c r="BI24" s="215">
        <v>0</v>
      </c>
      <c r="BJ24" s="215">
        <v>0</v>
      </c>
      <c r="BK24" s="215">
        <v>0</v>
      </c>
      <c r="BL24" s="215">
        <v>0</v>
      </c>
      <c r="BM24" s="215">
        <v>0</v>
      </c>
      <c r="BN24" s="215">
        <v>1</v>
      </c>
      <c r="BO24" s="215">
        <v>0</v>
      </c>
      <c r="BP24" s="215">
        <v>0</v>
      </c>
      <c r="BQ24" s="215">
        <v>0</v>
      </c>
      <c r="BR24" s="215">
        <v>1</v>
      </c>
      <c r="BS24" s="215">
        <v>0</v>
      </c>
      <c r="BT24" s="215">
        <v>0</v>
      </c>
      <c r="BU24" s="215">
        <v>0</v>
      </c>
      <c r="BV24" s="215">
        <v>0</v>
      </c>
      <c r="BW24" s="215">
        <v>0</v>
      </c>
      <c r="BX24" s="215">
        <v>0</v>
      </c>
      <c r="BY24" s="215">
        <v>0</v>
      </c>
      <c r="BZ24" s="215">
        <v>0</v>
      </c>
      <c r="CA24" s="215">
        <v>0</v>
      </c>
      <c r="CB24" s="215">
        <v>0</v>
      </c>
      <c r="CC24" s="215">
        <v>0</v>
      </c>
      <c r="CD24" s="217">
        <v>1</v>
      </c>
    </row>
    <row r="25" spans="1:82" ht="15" customHeight="1" x14ac:dyDescent="0.25">
      <c r="A25" s="38" t="s">
        <v>25</v>
      </c>
      <c r="B25" s="13" t="s">
        <v>216</v>
      </c>
      <c r="C25" s="204">
        <v>363</v>
      </c>
      <c r="D25" s="203">
        <v>11</v>
      </c>
      <c r="E25" s="203">
        <v>0</v>
      </c>
      <c r="F25" s="203">
        <v>8</v>
      </c>
      <c r="G25" s="203">
        <v>164</v>
      </c>
      <c r="H25" s="203">
        <v>83</v>
      </c>
      <c r="I25" s="203">
        <v>101</v>
      </c>
      <c r="J25" s="203">
        <v>37</v>
      </c>
      <c r="K25" s="203">
        <v>566</v>
      </c>
      <c r="L25" s="203">
        <v>796</v>
      </c>
      <c r="M25" s="203">
        <v>547</v>
      </c>
      <c r="N25" s="203">
        <v>195</v>
      </c>
      <c r="O25" s="203">
        <v>282</v>
      </c>
      <c r="P25" s="203">
        <v>133</v>
      </c>
      <c r="Q25" s="203">
        <v>51</v>
      </c>
      <c r="R25" s="203">
        <v>3337</v>
      </c>
      <c r="S25" s="204">
        <v>369</v>
      </c>
      <c r="T25" s="203">
        <v>8</v>
      </c>
      <c r="U25" s="203">
        <v>1</v>
      </c>
      <c r="V25" s="203">
        <v>14</v>
      </c>
      <c r="W25" s="203">
        <v>148</v>
      </c>
      <c r="X25" s="203">
        <v>68</v>
      </c>
      <c r="Y25" s="203">
        <v>98</v>
      </c>
      <c r="Z25" s="203">
        <v>47</v>
      </c>
      <c r="AA25" s="203">
        <v>552</v>
      </c>
      <c r="AB25" s="203">
        <v>743</v>
      </c>
      <c r="AC25" s="203">
        <v>526</v>
      </c>
      <c r="AD25" s="203">
        <v>205</v>
      </c>
      <c r="AE25" s="203">
        <v>299</v>
      </c>
      <c r="AF25" s="203">
        <v>162</v>
      </c>
      <c r="AG25" s="203">
        <v>53</v>
      </c>
      <c r="AH25" s="203">
        <v>3293</v>
      </c>
      <c r="AI25" s="204">
        <v>391</v>
      </c>
      <c r="AJ25" s="203">
        <v>7</v>
      </c>
      <c r="AK25" s="203">
        <v>1</v>
      </c>
      <c r="AL25" s="203">
        <v>12</v>
      </c>
      <c r="AM25" s="203">
        <v>167</v>
      </c>
      <c r="AN25" s="203">
        <v>72</v>
      </c>
      <c r="AO25" s="203">
        <v>137</v>
      </c>
      <c r="AP25" s="203">
        <v>26</v>
      </c>
      <c r="AQ25" s="203">
        <v>542</v>
      </c>
      <c r="AR25" s="203">
        <v>766</v>
      </c>
      <c r="AS25" s="203">
        <v>564</v>
      </c>
      <c r="AT25" s="203">
        <v>182</v>
      </c>
      <c r="AU25" s="203">
        <v>308</v>
      </c>
      <c r="AV25" s="203">
        <v>148</v>
      </c>
      <c r="AW25" s="203">
        <v>36</v>
      </c>
      <c r="AX25" s="203">
        <v>3359</v>
      </c>
      <c r="AY25" s="204">
        <v>396</v>
      </c>
      <c r="AZ25" s="203">
        <v>4</v>
      </c>
      <c r="BA25" s="203">
        <v>0</v>
      </c>
      <c r="BB25" s="203">
        <v>19</v>
      </c>
      <c r="BC25" s="203">
        <v>148</v>
      </c>
      <c r="BD25" s="203">
        <v>69</v>
      </c>
      <c r="BE25" s="203">
        <v>112</v>
      </c>
      <c r="BF25" s="203">
        <v>27</v>
      </c>
      <c r="BG25" s="203">
        <v>457</v>
      </c>
      <c r="BH25" s="203">
        <v>780</v>
      </c>
      <c r="BI25" s="203">
        <v>574</v>
      </c>
      <c r="BJ25" s="203">
        <v>170</v>
      </c>
      <c r="BK25" s="203">
        <v>306</v>
      </c>
      <c r="BL25" s="203">
        <v>112</v>
      </c>
      <c r="BM25" s="203">
        <v>36</v>
      </c>
      <c r="BN25" s="203">
        <v>3210</v>
      </c>
      <c r="BO25" s="203">
        <v>550</v>
      </c>
      <c r="BP25" s="203">
        <v>1</v>
      </c>
      <c r="BQ25" s="203">
        <v>0</v>
      </c>
      <c r="BR25" s="203">
        <v>16</v>
      </c>
      <c r="BS25" s="203">
        <v>196</v>
      </c>
      <c r="BT25" s="203">
        <v>98</v>
      </c>
      <c r="BU25" s="203">
        <v>126</v>
      </c>
      <c r="BV25" s="203">
        <v>43</v>
      </c>
      <c r="BW25" s="203">
        <v>541</v>
      </c>
      <c r="BX25" s="203">
        <v>863</v>
      </c>
      <c r="BY25" s="203">
        <v>579</v>
      </c>
      <c r="BZ25" s="203">
        <v>216</v>
      </c>
      <c r="CA25" s="203">
        <v>246</v>
      </c>
      <c r="CB25" s="203">
        <v>114</v>
      </c>
      <c r="CC25" s="203">
        <v>44</v>
      </c>
      <c r="CD25" s="211">
        <v>3633</v>
      </c>
    </row>
    <row r="26" spans="1:82" ht="15" customHeight="1" x14ac:dyDescent="0.25">
      <c r="A26" s="38"/>
      <c r="B26" s="13" t="s">
        <v>201</v>
      </c>
      <c r="C26" s="204">
        <v>1</v>
      </c>
      <c r="D26" s="203">
        <v>0</v>
      </c>
      <c r="E26" s="203">
        <v>0</v>
      </c>
      <c r="F26" s="203">
        <v>0</v>
      </c>
      <c r="G26" s="203">
        <v>1</v>
      </c>
      <c r="H26" s="203">
        <v>0</v>
      </c>
      <c r="I26" s="203">
        <v>0</v>
      </c>
      <c r="J26" s="203">
        <v>0</v>
      </c>
      <c r="K26" s="203">
        <v>1</v>
      </c>
      <c r="L26" s="203">
        <v>5</v>
      </c>
      <c r="M26" s="203">
        <v>7</v>
      </c>
      <c r="N26" s="203">
        <v>0</v>
      </c>
      <c r="O26" s="203">
        <v>1</v>
      </c>
      <c r="P26" s="203">
        <v>0</v>
      </c>
      <c r="Q26" s="203">
        <v>0</v>
      </c>
      <c r="R26" s="203">
        <v>16</v>
      </c>
      <c r="S26" s="204">
        <v>2</v>
      </c>
      <c r="T26" s="203">
        <v>0</v>
      </c>
      <c r="U26" s="203">
        <v>0</v>
      </c>
      <c r="V26" s="203">
        <v>0</v>
      </c>
      <c r="W26" s="203">
        <v>3</v>
      </c>
      <c r="X26" s="203">
        <v>0</v>
      </c>
      <c r="Y26" s="203">
        <v>0</v>
      </c>
      <c r="Z26" s="203">
        <v>0</v>
      </c>
      <c r="AA26" s="203">
        <v>3</v>
      </c>
      <c r="AB26" s="203">
        <v>3</v>
      </c>
      <c r="AC26" s="203">
        <v>3</v>
      </c>
      <c r="AD26" s="203">
        <v>0</v>
      </c>
      <c r="AE26" s="203">
        <v>1</v>
      </c>
      <c r="AF26" s="203">
        <v>0</v>
      </c>
      <c r="AG26" s="203">
        <v>0</v>
      </c>
      <c r="AH26" s="203">
        <v>15</v>
      </c>
      <c r="AI26" s="204">
        <v>1</v>
      </c>
      <c r="AJ26" s="203">
        <v>0</v>
      </c>
      <c r="AK26" s="203">
        <v>0</v>
      </c>
      <c r="AL26" s="203">
        <v>1</v>
      </c>
      <c r="AM26" s="203">
        <v>1</v>
      </c>
      <c r="AN26" s="203">
        <v>0</v>
      </c>
      <c r="AO26" s="203">
        <v>1</v>
      </c>
      <c r="AP26" s="203">
        <v>1</v>
      </c>
      <c r="AQ26" s="203">
        <v>3</v>
      </c>
      <c r="AR26" s="203">
        <v>6</v>
      </c>
      <c r="AS26" s="203">
        <v>7</v>
      </c>
      <c r="AT26" s="203">
        <v>1</v>
      </c>
      <c r="AU26" s="203">
        <v>0</v>
      </c>
      <c r="AV26" s="203">
        <v>0</v>
      </c>
      <c r="AW26" s="203">
        <v>0</v>
      </c>
      <c r="AX26" s="203">
        <v>22</v>
      </c>
      <c r="AY26" s="204">
        <v>2</v>
      </c>
      <c r="AZ26" s="203">
        <v>0</v>
      </c>
      <c r="BA26" s="203">
        <v>0</v>
      </c>
      <c r="BB26" s="203">
        <v>0</v>
      </c>
      <c r="BC26" s="203">
        <v>0</v>
      </c>
      <c r="BD26" s="203">
        <v>0</v>
      </c>
      <c r="BE26" s="203">
        <v>3</v>
      </c>
      <c r="BF26" s="203">
        <v>0</v>
      </c>
      <c r="BG26" s="203">
        <v>3</v>
      </c>
      <c r="BH26" s="203">
        <v>3</v>
      </c>
      <c r="BI26" s="203">
        <v>4</v>
      </c>
      <c r="BJ26" s="203">
        <v>1</v>
      </c>
      <c r="BK26" s="203">
        <v>5</v>
      </c>
      <c r="BL26" s="203">
        <v>0</v>
      </c>
      <c r="BM26" s="203">
        <v>0</v>
      </c>
      <c r="BN26" s="203">
        <v>21</v>
      </c>
      <c r="BO26" s="203">
        <v>2</v>
      </c>
      <c r="BP26" s="203">
        <v>0</v>
      </c>
      <c r="BQ26" s="203">
        <v>0</v>
      </c>
      <c r="BR26" s="203">
        <v>0</v>
      </c>
      <c r="BS26" s="203">
        <v>0</v>
      </c>
      <c r="BT26" s="203">
        <v>1</v>
      </c>
      <c r="BU26" s="203">
        <v>0</v>
      </c>
      <c r="BV26" s="203">
        <v>0</v>
      </c>
      <c r="BW26" s="203">
        <v>2</v>
      </c>
      <c r="BX26" s="203">
        <v>3</v>
      </c>
      <c r="BY26" s="203">
        <v>2</v>
      </c>
      <c r="BZ26" s="203">
        <v>2</v>
      </c>
      <c r="CA26" s="203">
        <v>4</v>
      </c>
      <c r="CB26" s="203">
        <v>0</v>
      </c>
      <c r="CC26" s="203">
        <v>0</v>
      </c>
      <c r="CD26" s="211">
        <v>16</v>
      </c>
    </row>
    <row r="27" spans="1:82" ht="15" customHeight="1" x14ac:dyDescent="0.25">
      <c r="A27" s="46"/>
      <c r="B27" s="37" t="s">
        <v>41</v>
      </c>
      <c r="C27" s="205">
        <v>364</v>
      </c>
      <c r="D27" s="206">
        <v>11</v>
      </c>
      <c r="E27" s="206">
        <v>0</v>
      </c>
      <c r="F27" s="206">
        <v>8</v>
      </c>
      <c r="G27" s="206">
        <v>165</v>
      </c>
      <c r="H27" s="206">
        <v>83</v>
      </c>
      <c r="I27" s="206">
        <v>101</v>
      </c>
      <c r="J27" s="206">
        <v>37</v>
      </c>
      <c r="K27" s="206">
        <v>567</v>
      </c>
      <c r="L27" s="206">
        <v>801</v>
      </c>
      <c r="M27" s="206">
        <v>554</v>
      </c>
      <c r="N27" s="206">
        <v>195</v>
      </c>
      <c r="O27" s="206">
        <v>283</v>
      </c>
      <c r="P27" s="206">
        <v>133</v>
      </c>
      <c r="Q27" s="206">
        <v>51</v>
      </c>
      <c r="R27" s="206">
        <v>3353</v>
      </c>
      <c r="S27" s="205">
        <v>371</v>
      </c>
      <c r="T27" s="206">
        <v>8</v>
      </c>
      <c r="U27" s="206">
        <v>1</v>
      </c>
      <c r="V27" s="206">
        <v>14</v>
      </c>
      <c r="W27" s="206">
        <v>151</v>
      </c>
      <c r="X27" s="206">
        <v>68</v>
      </c>
      <c r="Y27" s="206">
        <v>98</v>
      </c>
      <c r="Z27" s="206">
        <v>47</v>
      </c>
      <c r="AA27" s="206">
        <v>555</v>
      </c>
      <c r="AB27" s="206">
        <v>746</v>
      </c>
      <c r="AC27" s="206">
        <v>529</v>
      </c>
      <c r="AD27" s="206">
        <v>205</v>
      </c>
      <c r="AE27" s="206">
        <v>300</v>
      </c>
      <c r="AF27" s="206">
        <v>162</v>
      </c>
      <c r="AG27" s="206">
        <v>53</v>
      </c>
      <c r="AH27" s="206">
        <v>3308</v>
      </c>
      <c r="AI27" s="205">
        <v>392</v>
      </c>
      <c r="AJ27" s="206">
        <v>7</v>
      </c>
      <c r="AK27" s="206">
        <v>1</v>
      </c>
      <c r="AL27" s="206">
        <v>13</v>
      </c>
      <c r="AM27" s="206">
        <v>168</v>
      </c>
      <c r="AN27" s="206">
        <v>72</v>
      </c>
      <c r="AO27" s="206">
        <v>138</v>
      </c>
      <c r="AP27" s="206">
        <v>27</v>
      </c>
      <c r="AQ27" s="206">
        <v>545</v>
      </c>
      <c r="AR27" s="206">
        <v>772</v>
      </c>
      <c r="AS27" s="206">
        <v>571</v>
      </c>
      <c r="AT27" s="206">
        <v>183</v>
      </c>
      <c r="AU27" s="206">
        <v>308</v>
      </c>
      <c r="AV27" s="206">
        <v>148</v>
      </c>
      <c r="AW27" s="206">
        <v>36</v>
      </c>
      <c r="AX27" s="206">
        <v>3381</v>
      </c>
      <c r="AY27" s="205">
        <v>398</v>
      </c>
      <c r="AZ27" s="206">
        <v>4</v>
      </c>
      <c r="BA27" s="206">
        <v>0</v>
      </c>
      <c r="BB27" s="206">
        <v>19</v>
      </c>
      <c r="BC27" s="206">
        <v>148</v>
      </c>
      <c r="BD27" s="206">
        <v>69</v>
      </c>
      <c r="BE27" s="206">
        <v>115</v>
      </c>
      <c r="BF27" s="206">
        <v>27</v>
      </c>
      <c r="BG27" s="206">
        <v>460</v>
      </c>
      <c r="BH27" s="206">
        <v>783</v>
      </c>
      <c r="BI27" s="206">
        <v>578</v>
      </c>
      <c r="BJ27" s="206">
        <v>171</v>
      </c>
      <c r="BK27" s="206">
        <v>311</v>
      </c>
      <c r="BL27" s="206">
        <v>112</v>
      </c>
      <c r="BM27" s="206">
        <v>36</v>
      </c>
      <c r="BN27" s="206">
        <v>3231</v>
      </c>
      <c r="BO27" s="206">
        <v>552</v>
      </c>
      <c r="BP27" s="206">
        <v>1</v>
      </c>
      <c r="BQ27" s="206">
        <v>0</v>
      </c>
      <c r="BR27" s="206">
        <v>16</v>
      </c>
      <c r="BS27" s="206">
        <v>196</v>
      </c>
      <c r="BT27" s="206">
        <v>99</v>
      </c>
      <c r="BU27" s="206">
        <v>126</v>
      </c>
      <c r="BV27" s="206">
        <v>43</v>
      </c>
      <c r="BW27" s="206">
        <v>543</v>
      </c>
      <c r="BX27" s="206">
        <v>866</v>
      </c>
      <c r="BY27" s="206">
        <v>581</v>
      </c>
      <c r="BZ27" s="206">
        <v>218</v>
      </c>
      <c r="CA27" s="206">
        <v>250</v>
      </c>
      <c r="CB27" s="206">
        <v>114</v>
      </c>
      <c r="CC27" s="206">
        <v>44</v>
      </c>
      <c r="CD27" s="212">
        <v>3649</v>
      </c>
    </row>
    <row r="28" spans="1:82" ht="15" customHeight="1" x14ac:dyDescent="0.25">
      <c r="A28" s="275" t="s">
        <v>41</v>
      </c>
      <c r="B28" s="276"/>
      <c r="C28" s="216">
        <v>1034</v>
      </c>
      <c r="D28" s="215">
        <v>27</v>
      </c>
      <c r="E28" s="215">
        <v>0</v>
      </c>
      <c r="F28" s="215">
        <v>35</v>
      </c>
      <c r="G28" s="215">
        <v>487</v>
      </c>
      <c r="H28" s="215">
        <v>201</v>
      </c>
      <c r="I28" s="215">
        <v>355</v>
      </c>
      <c r="J28" s="215">
        <v>83</v>
      </c>
      <c r="K28" s="215">
        <v>1778</v>
      </c>
      <c r="L28" s="215">
        <v>2914</v>
      </c>
      <c r="M28" s="215">
        <v>1477</v>
      </c>
      <c r="N28" s="215">
        <v>263</v>
      </c>
      <c r="O28" s="215">
        <v>1770</v>
      </c>
      <c r="P28" s="215">
        <v>347</v>
      </c>
      <c r="Q28" s="215">
        <v>201</v>
      </c>
      <c r="R28" s="215">
        <v>10972</v>
      </c>
      <c r="S28" s="216">
        <v>1081</v>
      </c>
      <c r="T28" s="215">
        <v>23</v>
      </c>
      <c r="U28" s="215">
        <v>1</v>
      </c>
      <c r="V28" s="215">
        <v>55</v>
      </c>
      <c r="W28" s="215">
        <v>462</v>
      </c>
      <c r="X28" s="215">
        <v>190</v>
      </c>
      <c r="Y28" s="215">
        <v>341</v>
      </c>
      <c r="Z28" s="215">
        <v>109</v>
      </c>
      <c r="AA28" s="215">
        <v>1768</v>
      </c>
      <c r="AB28" s="215">
        <v>2813</v>
      </c>
      <c r="AC28" s="215">
        <v>1483</v>
      </c>
      <c r="AD28" s="215">
        <v>254</v>
      </c>
      <c r="AE28" s="215">
        <v>1808</v>
      </c>
      <c r="AF28" s="215">
        <v>433</v>
      </c>
      <c r="AG28" s="215">
        <v>205</v>
      </c>
      <c r="AH28" s="215">
        <v>11026</v>
      </c>
      <c r="AI28" s="216">
        <v>1293</v>
      </c>
      <c r="AJ28" s="215">
        <v>29</v>
      </c>
      <c r="AK28" s="215">
        <v>3</v>
      </c>
      <c r="AL28" s="215">
        <v>67</v>
      </c>
      <c r="AM28" s="215">
        <v>574</v>
      </c>
      <c r="AN28" s="215">
        <v>226</v>
      </c>
      <c r="AO28" s="215">
        <v>488</v>
      </c>
      <c r="AP28" s="215">
        <v>106</v>
      </c>
      <c r="AQ28" s="215">
        <v>1900</v>
      </c>
      <c r="AR28" s="215">
        <v>3327</v>
      </c>
      <c r="AS28" s="215">
        <v>1682</v>
      </c>
      <c r="AT28" s="215">
        <v>249</v>
      </c>
      <c r="AU28" s="215">
        <v>2009</v>
      </c>
      <c r="AV28" s="215">
        <v>351</v>
      </c>
      <c r="AW28" s="215">
        <v>200</v>
      </c>
      <c r="AX28" s="215">
        <v>12504</v>
      </c>
      <c r="AY28" s="216">
        <v>1479</v>
      </c>
      <c r="AZ28" s="215">
        <v>23</v>
      </c>
      <c r="BA28" s="215">
        <v>0</v>
      </c>
      <c r="BB28" s="215">
        <v>103</v>
      </c>
      <c r="BC28" s="215">
        <v>591</v>
      </c>
      <c r="BD28" s="215">
        <v>280</v>
      </c>
      <c r="BE28" s="215">
        <v>514</v>
      </c>
      <c r="BF28" s="215">
        <v>112</v>
      </c>
      <c r="BG28" s="215">
        <v>1979</v>
      </c>
      <c r="BH28" s="215">
        <v>3881</v>
      </c>
      <c r="BI28" s="215">
        <v>1909</v>
      </c>
      <c r="BJ28" s="215">
        <v>245</v>
      </c>
      <c r="BK28" s="215">
        <v>2231</v>
      </c>
      <c r="BL28" s="215">
        <v>365</v>
      </c>
      <c r="BM28" s="215">
        <v>176</v>
      </c>
      <c r="BN28" s="215">
        <v>13888</v>
      </c>
      <c r="BO28" s="215">
        <v>1947</v>
      </c>
      <c r="BP28" s="215">
        <v>22</v>
      </c>
      <c r="BQ28" s="215">
        <v>0</v>
      </c>
      <c r="BR28" s="215">
        <v>130</v>
      </c>
      <c r="BS28" s="215">
        <v>782</v>
      </c>
      <c r="BT28" s="215">
        <v>345</v>
      </c>
      <c r="BU28" s="215">
        <v>549</v>
      </c>
      <c r="BV28" s="215">
        <v>134</v>
      </c>
      <c r="BW28" s="215">
        <v>2371</v>
      </c>
      <c r="BX28" s="215">
        <v>3999</v>
      </c>
      <c r="BY28" s="215">
        <v>1764</v>
      </c>
      <c r="BZ28" s="215">
        <v>292</v>
      </c>
      <c r="CA28" s="215">
        <v>2150</v>
      </c>
      <c r="CB28" s="215">
        <v>356</v>
      </c>
      <c r="CC28" s="215">
        <v>196</v>
      </c>
      <c r="CD28" s="217">
        <v>15037</v>
      </c>
    </row>
    <row r="29" spans="1:82" ht="15" customHeight="1" x14ac:dyDescent="0.25">
      <c r="A29" s="40"/>
      <c r="B29" s="202"/>
      <c r="C29" s="204"/>
      <c r="D29" s="203"/>
      <c r="E29" s="203"/>
      <c r="F29" s="203"/>
      <c r="G29" s="203"/>
      <c r="H29" s="203"/>
      <c r="I29" s="203"/>
      <c r="J29" s="203"/>
      <c r="K29" s="203"/>
      <c r="L29" s="203"/>
      <c r="M29" s="203"/>
      <c r="N29" s="203"/>
      <c r="O29" s="203"/>
      <c r="P29" s="203"/>
      <c r="Q29" s="203"/>
      <c r="R29" s="203"/>
      <c r="S29" s="204"/>
      <c r="T29" s="203"/>
      <c r="U29" s="203"/>
      <c r="V29" s="203"/>
      <c r="W29" s="203"/>
      <c r="X29" s="203"/>
      <c r="Y29" s="203"/>
      <c r="Z29" s="203"/>
      <c r="AA29" s="203"/>
      <c r="AB29" s="203"/>
      <c r="AC29" s="203"/>
      <c r="AD29" s="203"/>
      <c r="AE29" s="203"/>
      <c r="AF29" s="203"/>
      <c r="AG29" s="203"/>
      <c r="AH29" s="203"/>
      <c r="AI29" s="204"/>
      <c r="AJ29" s="203"/>
      <c r="AK29" s="203"/>
      <c r="AL29" s="203"/>
      <c r="AM29" s="203"/>
      <c r="AN29" s="203"/>
      <c r="AO29" s="203"/>
      <c r="AP29" s="203"/>
      <c r="AQ29" s="203"/>
      <c r="AR29" s="203"/>
      <c r="AS29" s="203"/>
      <c r="AT29" s="203"/>
      <c r="AU29" s="203"/>
      <c r="AV29" s="203"/>
      <c r="AW29" s="203"/>
      <c r="AX29" s="203"/>
      <c r="AY29" s="204"/>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11"/>
    </row>
    <row r="30" spans="1:82" ht="15" customHeight="1" x14ac:dyDescent="0.25">
      <c r="A30" s="266" t="s">
        <v>273</v>
      </c>
      <c r="B30" s="270"/>
      <c r="C30" s="205"/>
      <c r="D30" s="206"/>
      <c r="E30" s="206"/>
      <c r="F30" s="206"/>
      <c r="G30" s="206"/>
      <c r="H30" s="206"/>
      <c r="I30" s="206"/>
      <c r="J30" s="206"/>
      <c r="K30" s="206"/>
      <c r="L30" s="206"/>
      <c r="M30" s="206"/>
      <c r="N30" s="206"/>
      <c r="O30" s="206"/>
      <c r="P30" s="206"/>
      <c r="Q30" s="206"/>
      <c r="R30" s="206"/>
      <c r="S30" s="205"/>
      <c r="T30" s="206"/>
      <c r="U30" s="206"/>
      <c r="V30" s="206"/>
      <c r="W30" s="206"/>
      <c r="X30" s="206"/>
      <c r="Y30" s="206"/>
      <c r="Z30" s="206"/>
      <c r="AA30" s="206"/>
      <c r="AB30" s="206"/>
      <c r="AC30" s="206"/>
      <c r="AD30" s="206"/>
      <c r="AE30" s="206"/>
      <c r="AF30" s="206"/>
      <c r="AG30" s="206"/>
      <c r="AH30" s="206"/>
      <c r="AI30" s="205"/>
      <c r="AJ30" s="206"/>
      <c r="AK30" s="206"/>
      <c r="AL30" s="206"/>
      <c r="AM30" s="206"/>
      <c r="AN30" s="206"/>
      <c r="AO30" s="206"/>
      <c r="AP30" s="206"/>
      <c r="AQ30" s="206"/>
      <c r="AR30" s="206"/>
      <c r="AS30" s="206"/>
      <c r="AT30" s="206"/>
      <c r="AU30" s="206"/>
      <c r="AV30" s="206"/>
      <c r="AW30" s="206"/>
      <c r="AX30" s="206"/>
      <c r="AY30" s="205"/>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12"/>
    </row>
    <row r="31" spans="1:82" ht="15" customHeight="1" x14ac:dyDescent="0.25">
      <c r="A31" s="38" t="s">
        <v>13</v>
      </c>
      <c r="B31" s="13" t="s">
        <v>48</v>
      </c>
      <c r="C31" s="204">
        <v>169</v>
      </c>
      <c r="D31" s="203">
        <v>4</v>
      </c>
      <c r="E31" s="203">
        <v>0</v>
      </c>
      <c r="F31" s="203">
        <v>0</v>
      </c>
      <c r="G31" s="203">
        <v>38</v>
      </c>
      <c r="H31" s="203">
        <v>13</v>
      </c>
      <c r="I31" s="203">
        <v>3</v>
      </c>
      <c r="J31" s="203">
        <v>10</v>
      </c>
      <c r="K31" s="203">
        <v>24</v>
      </c>
      <c r="L31" s="203">
        <v>14</v>
      </c>
      <c r="M31" s="203">
        <v>0</v>
      </c>
      <c r="N31" s="203">
        <v>0</v>
      </c>
      <c r="O31" s="203">
        <v>5</v>
      </c>
      <c r="P31" s="203">
        <v>0</v>
      </c>
      <c r="Q31" s="203">
        <v>1</v>
      </c>
      <c r="R31" s="203">
        <v>281</v>
      </c>
      <c r="S31" s="204">
        <v>158</v>
      </c>
      <c r="T31" s="203">
        <v>4</v>
      </c>
      <c r="U31" s="203">
        <v>0</v>
      </c>
      <c r="V31" s="203">
        <v>0</v>
      </c>
      <c r="W31" s="203">
        <v>42</v>
      </c>
      <c r="X31" s="203">
        <v>13</v>
      </c>
      <c r="Y31" s="203">
        <v>1</v>
      </c>
      <c r="Z31" s="203">
        <v>9</v>
      </c>
      <c r="AA31" s="203">
        <v>34</v>
      </c>
      <c r="AB31" s="203">
        <v>21</v>
      </c>
      <c r="AC31" s="203">
        <v>1</v>
      </c>
      <c r="AD31" s="203">
        <v>0</v>
      </c>
      <c r="AE31" s="203">
        <v>8</v>
      </c>
      <c r="AF31" s="203">
        <v>0</v>
      </c>
      <c r="AG31" s="203">
        <v>4</v>
      </c>
      <c r="AH31" s="203">
        <v>295</v>
      </c>
      <c r="AI31" s="204">
        <v>190</v>
      </c>
      <c r="AJ31" s="203">
        <v>5</v>
      </c>
      <c r="AK31" s="203">
        <v>0</v>
      </c>
      <c r="AL31" s="203">
        <v>0</v>
      </c>
      <c r="AM31" s="203">
        <v>50</v>
      </c>
      <c r="AN31" s="203">
        <v>9</v>
      </c>
      <c r="AO31" s="203">
        <v>3</v>
      </c>
      <c r="AP31" s="203">
        <v>22</v>
      </c>
      <c r="AQ31" s="203">
        <v>31</v>
      </c>
      <c r="AR31" s="203">
        <v>21</v>
      </c>
      <c r="AS31" s="203">
        <v>0</v>
      </c>
      <c r="AT31" s="203">
        <v>1</v>
      </c>
      <c r="AU31" s="203">
        <v>7</v>
      </c>
      <c r="AV31" s="203">
        <v>2</v>
      </c>
      <c r="AW31" s="203">
        <v>2</v>
      </c>
      <c r="AX31" s="203">
        <v>343</v>
      </c>
      <c r="AY31" s="204">
        <v>212</v>
      </c>
      <c r="AZ31" s="203">
        <v>6</v>
      </c>
      <c r="BA31" s="203">
        <v>0</v>
      </c>
      <c r="BB31" s="203">
        <v>0</v>
      </c>
      <c r="BC31" s="203">
        <v>46</v>
      </c>
      <c r="BD31" s="203">
        <v>23</v>
      </c>
      <c r="BE31" s="203">
        <v>5</v>
      </c>
      <c r="BF31" s="203">
        <v>28</v>
      </c>
      <c r="BG31" s="203">
        <v>33</v>
      </c>
      <c r="BH31" s="203">
        <v>16</v>
      </c>
      <c r="BI31" s="203">
        <v>0</v>
      </c>
      <c r="BJ31" s="203">
        <v>1</v>
      </c>
      <c r="BK31" s="203">
        <v>12</v>
      </c>
      <c r="BL31" s="203">
        <v>0</v>
      </c>
      <c r="BM31" s="203">
        <v>1</v>
      </c>
      <c r="BN31" s="203">
        <v>383</v>
      </c>
      <c r="BO31" s="203">
        <v>237</v>
      </c>
      <c r="BP31" s="203">
        <v>8</v>
      </c>
      <c r="BQ31" s="203">
        <v>0</v>
      </c>
      <c r="BR31" s="203">
        <v>0</v>
      </c>
      <c r="BS31" s="203">
        <v>51</v>
      </c>
      <c r="BT31" s="203">
        <v>29</v>
      </c>
      <c r="BU31" s="203">
        <v>4</v>
      </c>
      <c r="BV31" s="203">
        <v>28</v>
      </c>
      <c r="BW31" s="203">
        <v>20</v>
      </c>
      <c r="BX31" s="203">
        <v>14</v>
      </c>
      <c r="BY31" s="203">
        <v>1</v>
      </c>
      <c r="BZ31" s="203">
        <v>0</v>
      </c>
      <c r="CA31" s="203">
        <v>9</v>
      </c>
      <c r="CB31" s="203">
        <v>0</v>
      </c>
      <c r="CC31" s="203">
        <v>0</v>
      </c>
      <c r="CD31" s="211">
        <v>401</v>
      </c>
    </row>
    <row r="32" spans="1:82" ht="15" customHeight="1" x14ac:dyDescent="0.25">
      <c r="A32" s="38"/>
      <c r="B32" s="13" t="s">
        <v>51</v>
      </c>
      <c r="C32" s="204">
        <v>58</v>
      </c>
      <c r="D32" s="203">
        <v>0</v>
      </c>
      <c r="E32" s="203">
        <v>0</v>
      </c>
      <c r="F32" s="203">
        <v>2</v>
      </c>
      <c r="G32" s="203">
        <v>17</v>
      </c>
      <c r="H32" s="203">
        <v>4</v>
      </c>
      <c r="I32" s="203">
        <v>0</v>
      </c>
      <c r="J32" s="203">
        <v>1</v>
      </c>
      <c r="K32" s="203">
        <v>3</v>
      </c>
      <c r="L32" s="203">
        <v>3</v>
      </c>
      <c r="M32" s="203">
        <v>1</v>
      </c>
      <c r="N32" s="203">
        <v>0</v>
      </c>
      <c r="O32" s="203">
        <v>2</v>
      </c>
      <c r="P32" s="203">
        <v>0</v>
      </c>
      <c r="Q32" s="203">
        <v>0</v>
      </c>
      <c r="R32" s="203">
        <v>91</v>
      </c>
      <c r="S32" s="204">
        <v>68</v>
      </c>
      <c r="T32" s="203">
        <v>0</v>
      </c>
      <c r="U32" s="203">
        <v>1</v>
      </c>
      <c r="V32" s="203">
        <v>9</v>
      </c>
      <c r="W32" s="203">
        <v>26</v>
      </c>
      <c r="X32" s="203">
        <v>12</v>
      </c>
      <c r="Y32" s="203">
        <v>4</v>
      </c>
      <c r="Z32" s="203">
        <v>1</v>
      </c>
      <c r="AA32" s="203">
        <v>4</v>
      </c>
      <c r="AB32" s="203">
        <v>7</v>
      </c>
      <c r="AC32" s="203">
        <v>0</v>
      </c>
      <c r="AD32" s="203">
        <v>1</v>
      </c>
      <c r="AE32" s="203">
        <v>3</v>
      </c>
      <c r="AF32" s="203">
        <v>0</v>
      </c>
      <c r="AG32" s="203">
        <v>0</v>
      </c>
      <c r="AH32" s="203">
        <v>136</v>
      </c>
      <c r="AI32" s="204">
        <v>61</v>
      </c>
      <c r="AJ32" s="203">
        <v>0</v>
      </c>
      <c r="AK32" s="203">
        <v>0</v>
      </c>
      <c r="AL32" s="203">
        <v>7</v>
      </c>
      <c r="AM32" s="203">
        <v>39</v>
      </c>
      <c r="AN32" s="203">
        <v>8</v>
      </c>
      <c r="AO32" s="203">
        <v>0</v>
      </c>
      <c r="AP32" s="203">
        <v>4</v>
      </c>
      <c r="AQ32" s="203">
        <v>8</v>
      </c>
      <c r="AR32" s="203">
        <v>10</v>
      </c>
      <c r="AS32" s="203">
        <v>0</v>
      </c>
      <c r="AT32" s="203">
        <v>0</v>
      </c>
      <c r="AU32" s="203">
        <v>4</v>
      </c>
      <c r="AV32" s="203">
        <v>1</v>
      </c>
      <c r="AW32" s="203">
        <v>2</v>
      </c>
      <c r="AX32" s="203">
        <v>144</v>
      </c>
      <c r="AY32" s="204">
        <v>78</v>
      </c>
      <c r="AZ32" s="203">
        <v>0</v>
      </c>
      <c r="BA32" s="203">
        <v>0</v>
      </c>
      <c r="BB32" s="203">
        <v>9</v>
      </c>
      <c r="BC32" s="203">
        <v>27</v>
      </c>
      <c r="BD32" s="203">
        <v>7</v>
      </c>
      <c r="BE32" s="203">
        <v>2</v>
      </c>
      <c r="BF32" s="203">
        <v>1</v>
      </c>
      <c r="BG32" s="203">
        <v>11</v>
      </c>
      <c r="BH32" s="203">
        <v>7</v>
      </c>
      <c r="BI32" s="203">
        <v>0</v>
      </c>
      <c r="BJ32" s="203">
        <v>0</v>
      </c>
      <c r="BK32" s="203">
        <v>2</v>
      </c>
      <c r="BL32" s="203">
        <v>0</v>
      </c>
      <c r="BM32" s="203">
        <v>1</v>
      </c>
      <c r="BN32" s="203">
        <v>145</v>
      </c>
      <c r="BO32" s="203">
        <v>65</v>
      </c>
      <c r="BP32" s="203">
        <v>0</v>
      </c>
      <c r="BQ32" s="203">
        <v>0</v>
      </c>
      <c r="BR32" s="203">
        <v>14</v>
      </c>
      <c r="BS32" s="203">
        <v>36</v>
      </c>
      <c r="BT32" s="203">
        <v>11</v>
      </c>
      <c r="BU32" s="203">
        <v>1</v>
      </c>
      <c r="BV32" s="203">
        <v>4</v>
      </c>
      <c r="BW32" s="203">
        <v>9</v>
      </c>
      <c r="BX32" s="203">
        <v>7</v>
      </c>
      <c r="BY32" s="203">
        <v>1</v>
      </c>
      <c r="BZ32" s="203">
        <v>0</v>
      </c>
      <c r="CA32" s="203">
        <v>3</v>
      </c>
      <c r="CB32" s="203">
        <v>0</v>
      </c>
      <c r="CC32" s="203">
        <v>2</v>
      </c>
      <c r="CD32" s="211">
        <v>153</v>
      </c>
    </row>
    <row r="33" spans="1:82" ht="15" customHeight="1" x14ac:dyDescent="0.25">
      <c r="A33" s="192" t="s">
        <v>41</v>
      </c>
      <c r="B33" s="218"/>
      <c r="C33" s="216">
        <v>227</v>
      </c>
      <c r="D33" s="215">
        <v>4</v>
      </c>
      <c r="E33" s="215">
        <v>0</v>
      </c>
      <c r="F33" s="215">
        <v>2</v>
      </c>
      <c r="G33" s="215">
        <v>55</v>
      </c>
      <c r="H33" s="215">
        <v>17</v>
      </c>
      <c r="I33" s="215">
        <v>3</v>
      </c>
      <c r="J33" s="215">
        <v>11</v>
      </c>
      <c r="K33" s="215">
        <v>27</v>
      </c>
      <c r="L33" s="215">
        <v>17</v>
      </c>
      <c r="M33" s="215">
        <v>1</v>
      </c>
      <c r="N33" s="215">
        <v>0</v>
      </c>
      <c r="O33" s="215">
        <v>7</v>
      </c>
      <c r="P33" s="215">
        <v>0</v>
      </c>
      <c r="Q33" s="215">
        <v>1</v>
      </c>
      <c r="R33" s="215">
        <v>372</v>
      </c>
      <c r="S33" s="216">
        <v>226</v>
      </c>
      <c r="T33" s="215">
        <v>4</v>
      </c>
      <c r="U33" s="215">
        <v>1</v>
      </c>
      <c r="V33" s="215">
        <v>9</v>
      </c>
      <c r="W33" s="215">
        <v>68</v>
      </c>
      <c r="X33" s="215">
        <v>25</v>
      </c>
      <c r="Y33" s="215">
        <v>5</v>
      </c>
      <c r="Z33" s="215">
        <v>10</v>
      </c>
      <c r="AA33" s="215">
        <v>38</v>
      </c>
      <c r="AB33" s="215">
        <v>28</v>
      </c>
      <c r="AC33" s="215">
        <v>1</v>
      </c>
      <c r="AD33" s="215">
        <v>1</v>
      </c>
      <c r="AE33" s="215">
        <v>11</v>
      </c>
      <c r="AF33" s="215">
        <v>0</v>
      </c>
      <c r="AG33" s="215">
        <v>4</v>
      </c>
      <c r="AH33" s="215">
        <v>431</v>
      </c>
      <c r="AI33" s="216">
        <v>251</v>
      </c>
      <c r="AJ33" s="215">
        <v>5</v>
      </c>
      <c r="AK33" s="215">
        <v>0</v>
      </c>
      <c r="AL33" s="215">
        <v>7</v>
      </c>
      <c r="AM33" s="215">
        <v>89</v>
      </c>
      <c r="AN33" s="215">
        <v>17</v>
      </c>
      <c r="AO33" s="215">
        <v>3</v>
      </c>
      <c r="AP33" s="215">
        <v>26</v>
      </c>
      <c r="AQ33" s="215">
        <v>39</v>
      </c>
      <c r="AR33" s="215">
        <v>31</v>
      </c>
      <c r="AS33" s="215">
        <v>0</v>
      </c>
      <c r="AT33" s="215">
        <v>1</v>
      </c>
      <c r="AU33" s="215">
        <v>11</v>
      </c>
      <c r="AV33" s="215">
        <v>3</v>
      </c>
      <c r="AW33" s="215">
        <v>4</v>
      </c>
      <c r="AX33" s="215">
        <v>487</v>
      </c>
      <c r="AY33" s="216">
        <v>290</v>
      </c>
      <c r="AZ33" s="215">
        <v>6</v>
      </c>
      <c r="BA33" s="215">
        <v>0</v>
      </c>
      <c r="BB33" s="215">
        <v>9</v>
      </c>
      <c r="BC33" s="215">
        <v>73</v>
      </c>
      <c r="BD33" s="215">
        <v>30</v>
      </c>
      <c r="BE33" s="215">
        <v>7</v>
      </c>
      <c r="BF33" s="215">
        <v>29</v>
      </c>
      <c r="BG33" s="215">
        <v>44</v>
      </c>
      <c r="BH33" s="215">
        <v>23</v>
      </c>
      <c r="BI33" s="215">
        <v>0</v>
      </c>
      <c r="BJ33" s="215">
        <v>1</v>
      </c>
      <c r="BK33" s="215">
        <v>14</v>
      </c>
      <c r="BL33" s="215">
        <v>0</v>
      </c>
      <c r="BM33" s="215">
        <v>2</v>
      </c>
      <c r="BN33" s="215">
        <v>528</v>
      </c>
      <c r="BO33" s="215">
        <v>302</v>
      </c>
      <c r="BP33" s="215">
        <v>8</v>
      </c>
      <c r="BQ33" s="215">
        <v>0</v>
      </c>
      <c r="BR33" s="215">
        <v>14</v>
      </c>
      <c r="BS33" s="215">
        <v>87</v>
      </c>
      <c r="BT33" s="215">
        <v>40</v>
      </c>
      <c r="BU33" s="215">
        <v>5</v>
      </c>
      <c r="BV33" s="215">
        <v>32</v>
      </c>
      <c r="BW33" s="215">
        <v>29</v>
      </c>
      <c r="BX33" s="215">
        <v>21</v>
      </c>
      <c r="BY33" s="215">
        <v>2</v>
      </c>
      <c r="BZ33" s="215">
        <v>0</v>
      </c>
      <c r="CA33" s="215">
        <v>12</v>
      </c>
      <c r="CB33" s="215">
        <v>0</v>
      </c>
      <c r="CC33" s="215">
        <v>2</v>
      </c>
      <c r="CD33" s="217">
        <v>554</v>
      </c>
    </row>
    <row r="34" spans="1:82" ht="15" customHeight="1" x14ac:dyDescent="0.25"/>
    <row r="35" spans="1:82" ht="15" customHeight="1" x14ac:dyDescent="0.25">
      <c r="A35" s="14" t="s">
        <v>347</v>
      </c>
      <c r="B35" s="202"/>
    </row>
    <row r="36" spans="1:82" ht="15" customHeight="1" x14ac:dyDescent="0.25">
      <c r="A36" s="14" t="s">
        <v>167</v>
      </c>
      <c r="B36" s="202"/>
    </row>
    <row r="37" spans="1:82" s="189" customFormat="1" ht="15" customHeight="1" x14ac:dyDescent="0.25">
      <c r="A37" s="202" t="s">
        <v>288</v>
      </c>
      <c r="B37" s="202"/>
    </row>
    <row r="38" spans="1:82" ht="15" customHeight="1" x14ac:dyDescent="0.25">
      <c r="A38" s="202" t="s">
        <v>274</v>
      </c>
      <c r="B38" s="202"/>
    </row>
    <row r="39" spans="1:82" ht="15" customHeight="1" x14ac:dyDescent="0.25">
      <c r="A39" s="159" t="s">
        <v>352</v>
      </c>
      <c r="B39" s="225"/>
    </row>
    <row r="40" spans="1:82" ht="15" customHeight="1" x14ac:dyDescent="0.25">
      <c r="A40" s="327" t="s">
        <v>353</v>
      </c>
      <c r="B40" s="160"/>
    </row>
    <row r="41" spans="1:82" ht="15" customHeight="1" x14ac:dyDescent="0.25">
      <c r="A41" s="327" t="s">
        <v>354</v>
      </c>
      <c r="B41" s="160"/>
    </row>
    <row r="42" spans="1:82" ht="15" customHeight="1" x14ac:dyDescent="0.25">
      <c r="A42" s="327" t="s">
        <v>355</v>
      </c>
      <c r="B42" s="160"/>
    </row>
    <row r="43" spans="1:82" ht="15" customHeight="1" x14ac:dyDescent="0.25">
      <c r="A43" s="327" t="s">
        <v>356</v>
      </c>
      <c r="B43" s="160"/>
    </row>
    <row r="44" spans="1:82" ht="15" customHeight="1" x14ac:dyDescent="0.25">
      <c r="A44" s="49"/>
      <c r="B44" s="49"/>
    </row>
    <row r="45" spans="1:82" ht="15" customHeight="1" x14ac:dyDescent="0.25">
      <c r="A45" s="152" t="s">
        <v>515</v>
      </c>
      <c r="B45" s="214"/>
    </row>
    <row r="46" spans="1:82" ht="15" customHeight="1" x14ac:dyDescent="0.25">
      <c r="A46" s="152" t="s">
        <v>516</v>
      </c>
      <c r="B46" s="214"/>
    </row>
    <row r="47" spans="1:82" ht="15" customHeight="1" x14ac:dyDescent="0.25">
      <c r="A47" s="50" t="s">
        <v>0</v>
      </c>
      <c r="B47" s="214"/>
    </row>
    <row r="48" spans="1:82" ht="15" customHeight="1" x14ac:dyDescent="0.25">
      <c r="A48" s="50" t="s">
        <v>204</v>
      </c>
      <c r="B48" s="214"/>
    </row>
    <row r="49" spans="1:2" ht="15" customHeight="1" x14ac:dyDescent="0.25">
      <c r="A49" s="50" t="s">
        <v>32</v>
      </c>
      <c r="B49" s="214"/>
    </row>
    <row r="50" spans="1:2" ht="15" customHeight="1" x14ac:dyDescent="0.25">
      <c r="A50" s="50" t="s">
        <v>205</v>
      </c>
      <c r="B50" s="214"/>
    </row>
  </sheetData>
  <mergeCells count="6">
    <mergeCell ref="C6:CD6"/>
    <mergeCell ref="C7:R7"/>
    <mergeCell ref="S7:AH7"/>
    <mergeCell ref="AI7:AX7"/>
    <mergeCell ref="AY7:BN7"/>
    <mergeCell ref="BO7:CD7"/>
  </mergeCells>
  <conditionalFormatting sqref="A25:B33 A10:B22">
    <cfRule type="cellIs" dxfId="23" priority="24" operator="equal">
      <formula>"Total"</formula>
    </cfRule>
  </conditionalFormatting>
  <conditionalFormatting sqref="A23:B23">
    <cfRule type="cellIs" dxfId="22" priority="8" operator="equal">
      <formula>"Total"</formula>
    </cfRule>
  </conditionalFormatting>
  <conditionalFormatting sqref="A24:B24">
    <cfRule type="cellIs" dxfId="21" priority="7"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65" fitToWidth="0" orientation="landscape" horizontalDpi="300" verticalDpi="300"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3"/>
  <sheetViews>
    <sheetView zoomScale="115" zoomScaleNormal="115" workbookViewId="0">
      <pane xSplit="1" ySplit="6" topLeftCell="B7" activePane="bottomRight" state="frozen"/>
      <selection pane="topRight" activeCell="B1" sqref="B1"/>
      <selection pane="bottomLeft" activeCell="A7" sqref="A7"/>
      <selection pane="bottomRight"/>
    </sheetView>
  </sheetViews>
  <sheetFormatPr defaultColWidth="11.42578125" defaultRowHeight="9.9499999999999993" customHeight="1" x14ac:dyDescent="0.25"/>
  <cols>
    <col min="1" max="1" width="73.140625" style="2" bestFit="1" customWidth="1"/>
    <col min="2" max="6" width="12.140625" style="2" customWidth="1"/>
    <col min="7" max="16384" width="11.42578125" style="2"/>
  </cols>
  <sheetData>
    <row r="1" spans="1:6" ht="13.5" x14ac:dyDescent="0.25">
      <c r="A1" s="183" t="s">
        <v>262</v>
      </c>
      <c r="D1" s="244"/>
    </row>
    <row r="2" spans="1:6" ht="15" customHeight="1" x14ac:dyDescent="0.25">
      <c r="A2" s="285" t="s">
        <v>316</v>
      </c>
      <c r="D2" s="244"/>
    </row>
    <row r="3" spans="1:6" ht="15" customHeight="1" x14ac:dyDescent="0.25">
      <c r="A3" s="285" t="str">
        <f>"NSW Higher, Local and Children's Criminal Courts " &amp;'TABLE CONTENTS'!H4</f>
        <v>NSW Higher, Local and Children's Criminal Courts Jan 2011-Dec 2015</v>
      </c>
      <c r="C3" s="1"/>
      <c r="D3" s="245"/>
      <c r="E3" s="1"/>
      <c r="F3" s="1"/>
    </row>
    <row r="4" spans="1:6" ht="15" customHeight="1" x14ac:dyDescent="0.25">
      <c r="A4" s="7" t="s">
        <v>335</v>
      </c>
      <c r="C4" s="1"/>
      <c r="D4" s="1"/>
      <c r="E4" s="1"/>
      <c r="F4" s="1"/>
    </row>
    <row r="5" spans="1:6" ht="15" customHeight="1" x14ac:dyDescent="0.25">
      <c r="A5" s="7"/>
      <c r="C5" s="1"/>
      <c r="D5" s="1"/>
      <c r="E5" s="1"/>
      <c r="F5" s="1"/>
    </row>
    <row r="6" spans="1:6" ht="15" customHeight="1" x14ac:dyDescent="0.25">
      <c r="B6" s="132">
        <f>'TABLE CONTENTS'!$C$4</f>
        <v>2011</v>
      </c>
      <c r="C6" s="132">
        <f>'TABLE CONTENTS'!$D$4</f>
        <v>2012</v>
      </c>
      <c r="D6" s="132">
        <f>'TABLE CONTENTS'!$E$4</f>
        <v>2013</v>
      </c>
      <c r="E6" s="132">
        <f>'TABLE CONTENTS'!$F$4</f>
        <v>2014</v>
      </c>
      <c r="F6" s="132">
        <f>'TABLE CONTENTS'!$G$4</f>
        <v>2015</v>
      </c>
    </row>
    <row r="7" spans="1:6" ht="15" customHeight="1" x14ac:dyDescent="0.25">
      <c r="A7" s="241" t="s">
        <v>1</v>
      </c>
      <c r="B7" s="186"/>
      <c r="C7" s="186"/>
      <c r="D7" s="186"/>
      <c r="E7" s="186"/>
      <c r="F7" s="186"/>
    </row>
    <row r="8" spans="1:6" ht="15" customHeight="1" x14ac:dyDescent="0.25">
      <c r="A8" s="241"/>
      <c r="B8" s="242"/>
      <c r="C8" s="242"/>
      <c r="D8" s="242"/>
      <c r="E8" s="242"/>
      <c r="F8" s="242"/>
    </row>
    <row r="9" spans="1:6" ht="15" customHeight="1" x14ac:dyDescent="0.25">
      <c r="A9" s="134" t="s">
        <v>336</v>
      </c>
      <c r="B9" s="136">
        <v>21508</v>
      </c>
      <c r="C9" s="136">
        <v>21849</v>
      </c>
      <c r="D9" s="136">
        <v>22255</v>
      </c>
      <c r="E9" s="136">
        <v>22815</v>
      </c>
      <c r="F9" s="136">
        <v>23060</v>
      </c>
    </row>
    <row r="10" spans="1:6" ht="15" customHeight="1" x14ac:dyDescent="0.25">
      <c r="A10" s="134"/>
      <c r="B10" s="186"/>
      <c r="C10" s="186"/>
      <c r="D10" s="186"/>
      <c r="E10" s="186"/>
      <c r="F10" s="186"/>
    </row>
    <row r="11" spans="1:6" ht="15" customHeight="1" x14ac:dyDescent="0.25">
      <c r="A11" s="134" t="s">
        <v>322</v>
      </c>
      <c r="B11" s="129"/>
      <c r="C11" s="129"/>
      <c r="D11" s="129"/>
      <c r="E11" s="129"/>
      <c r="F11" s="129"/>
    </row>
    <row r="12" spans="1:6" ht="15" customHeight="1" x14ac:dyDescent="0.25">
      <c r="A12" s="221" t="s">
        <v>263</v>
      </c>
      <c r="B12" s="243">
        <v>16545</v>
      </c>
      <c r="C12" s="243">
        <v>16831</v>
      </c>
      <c r="D12" s="243">
        <v>17065</v>
      </c>
      <c r="E12" s="243">
        <v>17444</v>
      </c>
      <c r="F12" s="243">
        <v>17652</v>
      </c>
    </row>
    <row r="13" spans="1:6" ht="15" customHeight="1" x14ac:dyDescent="0.25">
      <c r="A13" s="221" t="s">
        <v>264</v>
      </c>
      <c r="B13" s="243">
        <v>4958</v>
      </c>
      <c r="C13" s="243">
        <v>5015</v>
      </c>
      <c r="D13" s="243">
        <v>5190</v>
      </c>
      <c r="E13" s="243">
        <v>5371</v>
      </c>
      <c r="F13" s="243">
        <v>5407</v>
      </c>
    </row>
    <row r="14" spans="1:6" ht="15" customHeight="1" x14ac:dyDescent="0.25">
      <c r="A14" s="221" t="s">
        <v>342</v>
      </c>
      <c r="B14" s="243">
        <v>5</v>
      </c>
      <c r="C14" s="243">
        <v>3</v>
      </c>
      <c r="D14" s="243">
        <v>0</v>
      </c>
      <c r="E14" s="243">
        <v>0</v>
      </c>
      <c r="F14" s="243">
        <v>1</v>
      </c>
    </row>
    <row r="15" spans="1:6" ht="15" customHeight="1" x14ac:dyDescent="0.25">
      <c r="A15" s="134"/>
      <c r="B15" s="136"/>
      <c r="C15" s="136"/>
      <c r="D15" s="136"/>
      <c r="E15" s="136"/>
      <c r="F15" s="136"/>
    </row>
    <row r="16" spans="1:6" ht="15" customHeight="1" x14ac:dyDescent="0.25">
      <c r="A16" s="134" t="s">
        <v>321</v>
      </c>
      <c r="B16" s="243"/>
      <c r="C16" s="243"/>
      <c r="D16" s="243"/>
      <c r="E16" s="243"/>
      <c r="F16" s="243"/>
    </row>
    <row r="17" spans="1:6" ht="15" customHeight="1" x14ac:dyDescent="0.25">
      <c r="A17" s="134" t="s">
        <v>266</v>
      </c>
      <c r="B17" s="243">
        <v>3197</v>
      </c>
      <c r="C17" s="243">
        <v>3061</v>
      </c>
      <c r="D17" s="243">
        <v>2779</v>
      </c>
      <c r="E17" s="243">
        <v>2611</v>
      </c>
      <c r="F17" s="243">
        <v>2393</v>
      </c>
    </row>
    <row r="18" spans="1:6" ht="15" customHeight="1" x14ac:dyDescent="0.25">
      <c r="A18" s="221" t="s">
        <v>267</v>
      </c>
      <c r="B18" s="243">
        <v>18276</v>
      </c>
      <c r="C18" s="243">
        <v>18756</v>
      </c>
      <c r="D18" s="243">
        <v>19430</v>
      </c>
      <c r="E18" s="243">
        <v>20166</v>
      </c>
      <c r="F18" s="243">
        <v>20644</v>
      </c>
    </row>
    <row r="19" spans="1:6" ht="15" customHeight="1" x14ac:dyDescent="0.25">
      <c r="A19" s="221" t="s">
        <v>2</v>
      </c>
      <c r="B19" s="243">
        <v>35</v>
      </c>
      <c r="C19" s="243">
        <v>32</v>
      </c>
      <c r="D19" s="243">
        <v>46</v>
      </c>
      <c r="E19" s="243">
        <v>38</v>
      </c>
      <c r="F19" s="243">
        <v>23</v>
      </c>
    </row>
    <row r="20" spans="1:6" ht="15" customHeight="1" x14ac:dyDescent="0.25">
      <c r="A20" s="137" t="s">
        <v>239</v>
      </c>
      <c r="B20" s="146">
        <v>28.9</v>
      </c>
      <c r="C20" s="146">
        <v>29</v>
      </c>
      <c r="D20" s="146">
        <v>29.6</v>
      </c>
      <c r="E20" s="146">
        <v>30</v>
      </c>
      <c r="F20" s="146">
        <v>30.4</v>
      </c>
    </row>
    <row r="21" spans="1:6" ht="15" customHeight="1" x14ac:dyDescent="0.25">
      <c r="A21" s="134"/>
      <c r="B21" s="136"/>
      <c r="C21" s="136"/>
      <c r="D21" s="136"/>
      <c r="E21" s="136"/>
      <c r="F21" s="136"/>
    </row>
    <row r="22" spans="1:6" ht="15" customHeight="1" x14ac:dyDescent="0.25">
      <c r="A22" s="134" t="s">
        <v>268</v>
      </c>
      <c r="B22" s="136"/>
      <c r="C22" s="136"/>
      <c r="D22" s="136"/>
      <c r="E22" s="136"/>
      <c r="F22" s="136"/>
    </row>
    <row r="23" spans="1:6" ht="15" customHeight="1" x14ac:dyDescent="0.25">
      <c r="A23" s="137" t="s">
        <v>332</v>
      </c>
      <c r="B23" s="138">
        <v>18654</v>
      </c>
      <c r="C23" s="138">
        <v>18904</v>
      </c>
      <c r="D23" s="138">
        <v>19251</v>
      </c>
      <c r="E23" s="138">
        <v>20080</v>
      </c>
      <c r="F23" s="138">
        <v>20515</v>
      </c>
    </row>
    <row r="24" spans="1:6" ht="15" customHeight="1" x14ac:dyDescent="0.25">
      <c r="A24" s="137" t="s">
        <v>333</v>
      </c>
      <c r="B24" s="139">
        <v>86.7</v>
      </c>
      <c r="C24" s="139">
        <v>86.5</v>
      </c>
      <c r="D24" s="139">
        <v>86.5</v>
      </c>
      <c r="E24" s="139">
        <v>88</v>
      </c>
      <c r="F24" s="139">
        <v>89</v>
      </c>
    </row>
    <row r="25" spans="1:6" ht="15" customHeight="1" x14ac:dyDescent="0.25">
      <c r="A25" s="220"/>
      <c r="B25" s="136"/>
      <c r="C25" s="136"/>
      <c r="D25" s="136"/>
      <c r="E25" s="136"/>
      <c r="F25" s="136"/>
    </row>
    <row r="26" spans="1:6" ht="15" customHeight="1" x14ac:dyDescent="0.25">
      <c r="A26" s="134" t="s">
        <v>6</v>
      </c>
      <c r="B26" s="136"/>
      <c r="C26" s="136"/>
      <c r="D26" s="136"/>
      <c r="E26" s="136"/>
      <c r="F26" s="136"/>
    </row>
    <row r="27" spans="1:6" ht="15" customHeight="1" x14ac:dyDescent="0.25">
      <c r="A27" s="135" t="s">
        <v>7</v>
      </c>
      <c r="B27" s="136">
        <v>1287</v>
      </c>
      <c r="C27" s="136">
        <v>1382</v>
      </c>
      <c r="D27" s="136">
        <v>1730</v>
      </c>
      <c r="E27" s="136">
        <v>1771</v>
      </c>
      <c r="F27" s="136">
        <v>2001</v>
      </c>
    </row>
    <row r="28" spans="1:6" ht="15" customHeight="1" x14ac:dyDescent="0.25">
      <c r="A28" s="135" t="s">
        <v>8</v>
      </c>
      <c r="B28" s="136">
        <v>3292</v>
      </c>
      <c r="C28" s="136">
        <v>3338</v>
      </c>
      <c r="D28" s="136">
        <v>3503</v>
      </c>
      <c r="E28" s="136">
        <v>3382</v>
      </c>
      <c r="F28" s="136">
        <v>4141</v>
      </c>
    </row>
    <row r="29" spans="1:6" ht="15" customHeight="1" x14ac:dyDescent="0.25">
      <c r="A29" s="135" t="s">
        <v>9</v>
      </c>
      <c r="B29" s="136">
        <v>7920</v>
      </c>
      <c r="C29" s="136">
        <v>7878</v>
      </c>
      <c r="D29" s="136">
        <v>7227</v>
      </c>
      <c r="E29" s="136">
        <v>6920</v>
      </c>
      <c r="F29" s="136">
        <v>6032</v>
      </c>
    </row>
    <row r="30" spans="1:6" ht="15" customHeight="1" x14ac:dyDescent="0.25">
      <c r="A30" s="135" t="s">
        <v>10</v>
      </c>
      <c r="B30" s="136">
        <v>9009</v>
      </c>
      <c r="C30" s="136">
        <v>9251</v>
      </c>
      <c r="D30" s="136">
        <v>9795</v>
      </c>
      <c r="E30" s="136">
        <v>10742</v>
      </c>
      <c r="F30" s="136">
        <v>10886</v>
      </c>
    </row>
    <row r="31" spans="1:6" ht="15" customHeight="1" x14ac:dyDescent="0.25">
      <c r="A31" s="220" t="s">
        <v>41</v>
      </c>
      <c r="B31" s="136">
        <v>21508</v>
      </c>
      <c r="C31" s="136">
        <v>21849</v>
      </c>
      <c r="D31" s="136">
        <v>22255</v>
      </c>
      <c r="E31" s="136">
        <v>22815</v>
      </c>
      <c r="F31" s="136">
        <v>23060</v>
      </c>
    </row>
    <row r="32" spans="1:6" ht="15" customHeight="1" x14ac:dyDescent="0.25">
      <c r="A32" s="133"/>
      <c r="B32" s="140"/>
      <c r="C32" s="140"/>
      <c r="D32" s="140"/>
      <c r="E32" s="140"/>
      <c r="F32" s="140"/>
    </row>
    <row r="33" spans="1:6" ht="15" customHeight="1" x14ac:dyDescent="0.25">
      <c r="A33" s="134" t="s">
        <v>330</v>
      </c>
      <c r="B33" s="141"/>
      <c r="C33" s="141"/>
      <c r="D33" s="141"/>
      <c r="E33" s="141"/>
      <c r="F33" s="141"/>
    </row>
    <row r="34" spans="1:6" ht="15" customHeight="1" x14ac:dyDescent="0.25">
      <c r="A34" s="135" t="s">
        <v>11</v>
      </c>
      <c r="B34" s="136">
        <v>12</v>
      </c>
      <c r="C34" s="136">
        <v>18</v>
      </c>
      <c r="D34" s="136">
        <v>25</v>
      </c>
      <c r="E34" s="136">
        <v>25</v>
      </c>
      <c r="F34" s="136">
        <v>9</v>
      </c>
    </row>
    <row r="35" spans="1:6" ht="15" customHeight="1" x14ac:dyDescent="0.25">
      <c r="A35" s="135" t="s">
        <v>12</v>
      </c>
      <c r="B35" s="136">
        <v>4010</v>
      </c>
      <c r="C35" s="136">
        <v>3919</v>
      </c>
      <c r="D35" s="136">
        <v>3980</v>
      </c>
      <c r="E35" s="136">
        <v>3998</v>
      </c>
      <c r="F35" s="136">
        <v>3862</v>
      </c>
    </row>
    <row r="36" spans="1:6" ht="15" customHeight="1" x14ac:dyDescent="0.25">
      <c r="A36" s="135" t="s">
        <v>13</v>
      </c>
      <c r="B36" s="136">
        <v>103</v>
      </c>
      <c r="C36" s="136">
        <v>81</v>
      </c>
      <c r="D36" s="136">
        <v>119</v>
      </c>
      <c r="E36" s="136">
        <v>75</v>
      </c>
      <c r="F36" s="136">
        <v>98</v>
      </c>
    </row>
    <row r="37" spans="1:6" ht="15" customHeight="1" x14ac:dyDescent="0.25">
      <c r="A37" s="135" t="s">
        <v>14</v>
      </c>
      <c r="B37" s="136">
        <v>262</v>
      </c>
      <c r="C37" s="136">
        <v>291</v>
      </c>
      <c r="D37" s="136">
        <v>320</v>
      </c>
      <c r="E37" s="136">
        <v>311</v>
      </c>
      <c r="F37" s="136">
        <v>314</v>
      </c>
    </row>
    <row r="38" spans="1:6" ht="15" customHeight="1" x14ac:dyDescent="0.25">
      <c r="A38" s="135" t="s">
        <v>15</v>
      </c>
      <c r="B38" s="136">
        <v>187</v>
      </c>
      <c r="C38" s="136">
        <v>192</v>
      </c>
      <c r="D38" s="136">
        <v>202</v>
      </c>
      <c r="E38" s="136">
        <v>195</v>
      </c>
      <c r="F38" s="136">
        <v>213</v>
      </c>
    </row>
    <row r="39" spans="1:6" ht="15" customHeight="1" x14ac:dyDescent="0.25">
      <c r="A39" s="135" t="s">
        <v>16</v>
      </c>
      <c r="B39" s="136">
        <v>339</v>
      </c>
      <c r="C39" s="136">
        <v>316</v>
      </c>
      <c r="D39" s="136">
        <v>329</v>
      </c>
      <c r="E39" s="136">
        <v>260</v>
      </c>
      <c r="F39" s="136">
        <v>288</v>
      </c>
    </row>
    <row r="40" spans="1:6" ht="15" customHeight="1" x14ac:dyDescent="0.25">
      <c r="A40" s="135" t="s">
        <v>17</v>
      </c>
      <c r="B40" s="136">
        <v>1051</v>
      </c>
      <c r="C40" s="136">
        <v>966</v>
      </c>
      <c r="D40" s="136">
        <v>988</v>
      </c>
      <c r="E40" s="136">
        <v>895</v>
      </c>
      <c r="F40" s="136">
        <v>984</v>
      </c>
    </row>
    <row r="41" spans="1:6" ht="15" customHeight="1" x14ac:dyDescent="0.25">
      <c r="A41" s="135" t="s">
        <v>18</v>
      </c>
      <c r="B41" s="136">
        <v>1904</v>
      </c>
      <c r="C41" s="136">
        <v>2016</v>
      </c>
      <c r="D41" s="136">
        <v>2024</v>
      </c>
      <c r="E41" s="136">
        <v>2005</v>
      </c>
      <c r="F41" s="136">
        <v>2120</v>
      </c>
    </row>
    <row r="42" spans="1:6" ht="15" customHeight="1" x14ac:dyDescent="0.25">
      <c r="A42" s="135" t="s">
        <v>19</v>
      </c>
      <c r="B42" s="136">
        <v>233</v>
      </c>
      <c r="C42" s="136">
        <v>278</v>
      </c>
      <c r="D42" s="136">
        <v>275</v>
      </c>
      <c r="E42" s="136">
        <v>362</v>
      </c>
      <c r="F42" s="136">
        <v>438</v>
      </c>
    </row>
    <row r="43" spans="1:6" ht="15" customHeight="1" x14ac:dyDescent="0.25">
      <c r="A43" s="135" t="s">
        <v>20</v>
      </c>
      <c r="B43" s="136">
        <v>1366</v>
      </c>
      <c r="C43" s="136">
        <v>1425</v>
      </c>
      <c r="D43" s="136">
        <v>1423</v>
      </c>
      <c r="E43" s="136">
        <v>1736</v>
      </c>
      <c r="F43" s="136">
        <v>1783</v>
      </c>
    </row>
    <row r="44" spans="1:6" ht="15" customHeight="1" x14ac:dyDescent="0.25">
      <c r="A44" s="135" t="s">
        <v>21</v>
      </c>
      <c r="B44" s="136">
        <v>75</v>
      </c>
      <c r="C44" s="136">
        <v>96</v>
      </c>
      <c r="D44" s="136">
        <v>84</v>
      </c>
      <c r="E44" s="136">
        <v>149</v>
      </c>
      <c r="F44" s="136">
        <v>144</v>
      </c>
    </row>
    <row r="45" spans="1:6" ht="15" customHeight="1" x14ac:dyDescent="0.25">
      <c r="A45" s="135" t="s">
        <v>22</v>
      </c>
      <c r="B45" s="136">
        <v>1032</v>
      </c>
      <c r="C45" s="136">
        <v>984</v>
      </c>
      <c r="D45" s="136">
        <v>960</v>
      </c>
      <c r="E45" s="136">
        <v>972</v>
      </c>
      <c r="F45" s="136">
        <v>893</v>
      </c>
    </row>
    <row r="46" spans="1:6" ht="15" customHeight="1" x14ac:dyDescent="0.25">
      <c r="A46" s="135" t="s">
        <v>23</v>
      </c>
      <c r="B46" s="136">
        <v>1459</v>
      </c>
      <c r="C46" s="136">
        <v>1391</v>
      </c>
      <c r="D46" s="136">
        <v>1390</v>
      </c>
      <c r="E46" s="136">
        <v>1455</v>
      </c>
      <c r="F46" s="136">
        <v>1406</v>
      </c>
    </row>
    <row r="47" spans="1:6" ht="15" customHeight="1" x14ac:dyDescent="0.25">
      <c r="A47" s="135" t="s">
        <v>24</v>
      </c>
      <c r="B47" s="136">
        <v>3112</v>
      </c>
      <c r="C47" s="136">
        <v>3176</v>
      </c>
      <c r="D47" s="136">
        <v>3270</v>
      </c>
      <c r="E47" s="136">
        <v>3656</v>
      </c>
      <c r="F47" s="136">
        <v>3840</v>
      </c>
    </row>
    <row r="48" spans="1:6" ht="15" customHeight="1" x14ac:dyDescent="0.25">
      <c r="A48" s="135" t="s">
        <v>25</v>
      </c>
      <c r="B48" s="136">
        <v>3331</v>
      </c>
      <c r="C48" s="136">
        <v>3550</v>
      </c>
      <c r="D48" s="136">
        <v>3675</v>
      </c>
      <c r="E48" s="136">
        <v>3811</v>
      </c>
      <c r="F48" s="136">
        <v>3985</v>
      </c>
    </row>
    <row r="49" spans="1:6" ht="15" customHeight="1" x14ac:dyDescent="0.25">
      <c r="A49" s="135" t="s">
        <v>26</v>
      </c>
      <c r="B49" s="136">
        <v>178</v>
      </c>
      <c r="C49" s="136">
        <v>205</v>
      </c>
      <c r="D49" s="136">
        <v>187</v>
      </c>
      <c r="E49" s="136">
        <v>175</v>
      </c>
      <c r="F49" s="136">
        <v>138</v>
      </c>
    </row>
    <row r="50" spans="1:6" ht="15" customHeight="1" x14ac:dyDescent="0.25">
      <c r="A50" s="220" t="s">
        <v>326</v>
      </c>
      <c r="B50" s="136">
        <v>18654</v>
      </c>
      <c r="C50" s="136">
        <v>18904</v>
      </c>
      <c r="D50" s="136">
        <v>19251</v>
      </c>
      <c r="E50" s="136">
        <v>20080</v>
      </c>
      <c r="F50" s="136">
        <v>20515</v>
      </c>
    </row>
    <row r="51" spans="1:6" ht="15" customHeight="1" x14ac:dyDescent="0.25">
      <c r="A51" s="133"/>
      <c r="B51" s="129"/>
      <c r="C51" s="129"/>
      <c r="D51" s="129"/>
      <c r="E51" s="129"/>
      <c r="F51" s="129"/>
    </row>
    <row r="52" spans="1:6" ht="15" customHeight="1" x14ac:dyDescent="0.25">
      <c r="A52" s="134" t="s">
        <v>328</v>
      </c>
      <c r="B52" s="141"/>
      <c r="C52" s="141"/>
      <c r="D52" s="141"/>
      <c r="E52" s="141"/>
      <c r="F52" s="141"/>
    </row>
    <row r="53" spans="1:6" ht="15" customHeight="1" x14ac:dyDescent="0.25">
      <c r="A53" s="221" t="s">
        <v>171</v>
      </c>
      <c r="B53" s="136">
        <v>3188</v>
      </c>
      <c r="C53" s="136">
        <v>3311</v>
      </c>
      <c r="D53" s="136">
        <v>3516</v>
      </c>
      <c r="E53" s="136">
        <v>3568</v>
      </c>
      <c r="F53" s="136">
        <v>4042</v>
      </c>
    </row>
    <row r="54" spans="1:6" ht="15" customHeight="1" x14ac:dyDescent="0.25">
      <c r="A54" s="142" t="s">
        <v>27</v>
      </c>
      <c r="B54" s="143">
        <v>8.1999999999999993</v>
      </c>
      <c r="C54" s="143">
        <v>8.4</v>
      </c>
      <c r="D54" s="143">
        <v>9.1</v>
      </c>
      <c r="E54" s="143">
        <v>9.1999999999999993</v>
      </c>
      <c r="F54" s="143">
        <v>8.5</v>
      </c>
    </row>
    <row r="55" spans="1:6" ht="15" customHeight="1" x14ac:dyDescent="0.25">
      <c r="A55" s="221" t="s">
        <v>301</v>
      </c>
      <c r="B55" s="136">
        <v>452</v>
      </c>
      <c r="C55" s="136">
        <v>450</v>
      </c>
      <c r="D55" s="136">
        <v>452</v>
      </c>
      <c r="E55" s="136">
        <v>349</v>
      </c>
      <c r="F55" s="136">
        <v>390</v>
      </c>
    </row>
    <row r="56" spans="1:6" ht="15" customHeight="1" x14ac:dyDescent="0.25">
      <c r="A56" s="142" t="s">
        <v>27</v>
      </c>
      <c r="B56" s="143">
        <v>4.4000000000000004</v>
      </c>
      <c r="C56" s="143">
        <v>4.3</v>
      </c>
      <c r="D56" s="143">
        <v>4.5999999999999996</v>
      </c>
      <c r="E56" s="143">
        <v>4.9000000000000004</v>
      </c>
      <c r="F56" s="143">
        <v>4.4000000000000004</v>
      </c>
    </row>
    <row r="57" spans="1:6" ht="15" customHeight="1" x14ac:dyDescent="0.25">
      <c r="A57" s="202" t="s">
        <v>222</v>
      </c>
      <c r="B57" s="136">
        <v>20</v>
      </c>
      <c r="C57" s="136">
        <v>16</v>
      </c>
      <c r="D57" s="136">
        <v>9</v>
      </c>
      <c r="E57" s="136">
        <v>12</v>
      </c>
      <c r="F57" s="136">
        <v>13</v>
      </c>
    </row>
    <row r="58" spans="1:6" ht="15" customHeight="1" x14ac:dyDescent="0.25">
      <c r="A58" s="202" t="s">
        <v>223</v>
      </c>
      <c r="B58" s="136">
        <v>91</v>
      </c>
      <c r="C58" s="136">
        <v>164</v>
      </c>
      <c r="D58" s="136">
        <v>184</v>
      </c>
      <c r="E58" s="136">
        <v>246</v>
      </c>
      <c r="F58" s="136">
        <v>220</v>
      </c>
    </row>
    <row r="59" spans="1:6" ht="15" customHeight="1" x14ac:dyDescent="0.25">
      <c r="A59" s="202" t="s">
        <v>224</v>
      </c>
      <c r="B59" s="136">
        <v>922</v>
      </c>
      <c r="C59" s="136">
        <v>965</v>
      </c>
      <c r="D59" s="136">
        <v>945</v>
      </c>
      <c r="E59" s="136">
        <v>865</v>
      </c>
      <c r="F59" s="136">
        <v>954</v>
      </c>
    </row>
    <row r="60" spans="1:6" ht="15" customHeight="1" x14ac:dyDescent="0.25">
      <c r="A60" s="202" t="s">
        <v>225</v>
      </c>
      <c r="B60" s="136">
        <v>424</v>
      </c>
      <c r="C60" s="136">
        <v>411</v>
      </c>
      <c r="D60" s="136">
        <v>417</v>
      </c>
      <c r="E60" s="136">
        <v>494</v>
      </c>
      <c r="F60" s="136">
        <v>507</v>
      </c>
    </row>
    <row r="61" spans="1:6" ht="15" customHeight="1" x14ac:dyDescent="0.25">
      <c r="A61" s="202" t="s">
        <v>302</v>
      </c>
      <c r="B61" s="136">
        <v>719</v>
      </c>
      <c r="C61" s="136">
        <v>706</v>
      </c>
      <c r="D61" s="136">
        <v>773</v>
      </c>
      <c r="E61" s="136">
        <v>713</v>
      </c>
      <c r="F61" s="136">
        <v>648</v>
      </c>
    </row>
    <row r="62" spans="1:6" ht="15" customHeight="1" x14ac:dyDescent="0.25">
      <c r="A62" s="202" t="s">
        <v>303</v>
      </c>
      <c r="B62" s="136">
        <v>649</v>
      </c>
      <c r="C62" s="136">
        <v>625</v>
      </c>
      <c r="D62" s="136">
        <v>556</v>
      </c>
      <c r="E62" s="136">
        <v>482</v>
      </c>
      <c r="F62" s="136">
        <v>486</v>
      </c>
    </row>
    <row r="63" spans="1:6" ht="15" customHeight="1" x14ac:dyDescent="0.25">
      <c r="A63" s="202" t="s">
        <v>226</v>
      </c>
      <c r="B63" s="136">
        <v>2207</v>
      </c>
      <c r="C63" s="136">
        <v>2228</v>
      </c>
      <c r="D63" s="136">
        <v>2060</v>
      </c>
      <c r="E63" s="136">
        <v>2027</v>
      </c>
      <c r="F63" s="136">
        <v>2145</v>
      </c>
    </row>
    <row r="64" spans="1:6" ht="15" customHeight="1" x14ac:dyDescent="0.25">
      <c r="A64" s="202" t="s">
        <v>227</v>
      </c>
      <c r="B64" s="136">
        <v>2595</v>
      </c>
      <c r="C64" s="136">
        <v>2525</v>
      </c>
      <c r="D64" s="136">
        <v>2631</v>
      </c>
      <c r="E64" s="136">
        <v>2798</v>
      </c>
      <c r="F64" s="136">
        <v>2583</v>
      </c>
    </row>
    <row r="65" spans="1:6" ht="15" customHeight="1" x14ac:dyDescent="0.25">
      <c r="A65" s="202" t="s">
        <v>28</v>
      </c>
      <c r="B65" s="136">
        <v>4808</v>
      </c>
      <c r="C65" s="136">
        <v>4847</v>
      </c>
      <c r="D65" s="136">
        <v>4960</v>
      </c>
      <c r="E65" s="136">
        <v>5497</v>
      </c>
      <c r="F65" s="136">
        <v>5567</v>
      </c>
    </row>
    <row r="66" spans="1:6" ht="15" customHeight="1" x14ac:dyDescent="0.25">
      <c r="A66" s="202" t="s">
        <v>300</v>
      </c>
      <c r="B66" s="136">
        <v>426</v>
      </c>
      <c r="C66" s="136">
        <v>476</v>
      </c>
      <c r="D66" s="136">
        <v>468</v>
      </c>
      <c r="E66" s="136">
        <v>495</v>
      </c>
      <c r="F66" s="136">
        <v>570</v>
      </c>
    </row>
    <row r="67" spans="1:6" ht="15" customHeight="1" x14ac:dyDescent="0.25">
      <c r="A67" s="202" t="s">
        <v>228</v>
      </c>
      <c r="B67" s="136">
        <v>768</v>
      </c>
      <c r="C67" s="136">
        <v>780</v>
      </c>
      <c r="D67" s="136">
        <v>838</v>
      </c>
      <c r="E67" s="136">
        <v>921</v>
      </c>
      <c r="F67" s="136">
        <v>944</v>
      </c>
    </row>
    <row r="68" spans="1:6" ht="15" customHeight="1" x14ac:dyDescent="0.25">
      <c r="A68" s="202" t="s">
        <v>229</v>
      </c>
      <c r="B68" s="136">
        <v>247</v>
      </c>
      <c r="C68" s="136">
        <v>286</v>
      </c>
      <c r="D68" s="136">
        <v>241</v>
      </c>
      <c r="E68" s="136">
        <v>267</v>
      </c>
      <c r="F68" s="136">
        <v>249</v>
      </c>
    </row>
    <row r="69" spans="1:6" ht="15" customHeight="1" x14ac:dyDescent="0.25">
      <c r="A69" s="202" t="s">
        <v>242</v>
      </c>
      <c r="B69" s="136">
        <v>1138</v>
      </c>
      <c r="C69" s="136">
        <v>1114</v>
      </c>
      <c r="D69" s="136">
        <v>1201</v>
      </c>
      <c r="E69" s="136">
        <v>1346</v>
      </c>
      <c r="F69" s="136">
        <v>1197</v>
      </c>
    </row>
    <row r="70" spans="1:6" ht="15" customHeight="1" x14ac:dyDescent="0.25">
      <c r="A70" s="133"/>
      <c r="B70" s="129"/>
      <c r="C70" s="129"/>
      <c r="D70" s="129"/>
      <c r="E70" s="129"/>
      <c r="F70" s="129"/>
    </row>
    <row r="71" spans="1:6" ht="19.5" customHeight="1" x14ac:dyDescent="0.25">
      <c r="A71" s="131" t="s">
        <v>409</v>
      </c>
      <c r="B71" s="329">
        <f>'TABLE CONTENTS'!$C$4</f>
        <v>2011</v>
      </c>
      <c r="C71" s="329">
        <f>'TABLE CONTENTS'!$D$4</f>
        <v>2012</v>
      </c>
      <c r="D71" s="329">
        <f>'TABLE CONTENTS'!$E$4</f>
        <v>2013</v>
      </c>
      <c r="E71" s="329">
        <f>'TABLE CONTENTS'!$F$4</f>
        <v>2014</v>
      </c>
      <c r="F71" s="329">
        <f>'TABLE CONTENTS'!$G$4</f>
        <v>2015</v>
      </c>
    </row>
    <row r="72" spans="1:6" ht="15" customHeight="1" x14ac:dyDescent="0.25">
      <c r="A72" s="185"/>
      <c r="B72" s="187"/>
      <c r="C72" s="187"/>
      <c r="D72" s="187"/>
      <c r="E72" s="187"/>
      <c r="F72" s="187"/>
    </row>
    <row r="73" spans="1:6" ht="15" customHeight="1" x14ac:dyDescent="0.25">
      <c r="A73" s="134" t="s">
        <v>336</v>
      </c>
      <c r="B73" s="136">
        <v>12</v>
      </c>
      <c r="C73" s="136">
        <v>19</v>
      </c>
      <c r="D73" s="136">
        <v>25</v>
      </c>
      <c r="E73" s="136">
        <v>21</v>
      </c>
      <c r="F73" s="136">
        <v>14</v>
      </c>
    </row>
    <row r="74" spans="1:6" ht="15" customHeight="1" x14ac:dyDescent="0.25">
      <c r="A74" s="134"/>
      <c r="B74" s="136"/>
      <c r="C74" s="136"/>
      <c r="D74" s="136"/>
      <c r="E74" s="136"/>
      <c r="F74" s="136"/>
    </row>
    <row r="75" spans="1:6" ht="15" customHeight="1" x14ac:dyDescent="0.25">
      <c r="A75" s="134" t="s">
        <v>343</v>
      </c>
      <c r="B75" s="129"/>
      <c r="C75" s="129"/>
      <c r="D75" s="129"/>
      <c r="E75" s="129"/>
      <c r="F75" s="129"/>
    </row>
    <row r="76" spans="1:6" ht="15" customHeight="1" x14ac:dyDescent="0.25">
      <c r="A76" s="221" t="s">
        <v>344</v>
      </c>
      <c r="B76" s="136">
        <v>11</v>
      </c>
      <c r="C76" s="136">
        <v>17</v>
      </c>
      <c r="D76" s="136">
        <v>22</v>
      </c>
      <c r="E76" s="136">
        <v>19</v>
      </c>
      <c r="F76" s="136">
        <v>14</v>
      </c>
    </row>
    <row r="77" spans="1:6" ht="15" customHeight="1" x14ac:dyDescent="0.25">
      <c r="A77" s="221" t="s">
        <v>345</v>
      </c>
      <c r="B77" s="136">
        <v>1</v>
      </c>
      <c r="C77" s="136">
        <v>2</v>
      </c>
      <c r="D77" s="136">
        <v>3</v>
      </c>
      <c r="E77" s="136">
        <v>2</v>
      </c>
      <c r="F77" s="136">
        <v>0</v>
      </c>
    </row>
    <row r="78" spans="1:6" ht="15" customHeight="1" x14ac:dyDescent="0.25">
      <c r="A78" s="134"/>
      <c r="B78" s="136"/>
      <c r="C78" s="136"/>
      <c r="D78" s="136"/>
      <c r="E78" s="136"/>
      <c r="F78" s="136"/>
    </row>
    <row r="79" spans="1:6" ht="15" customHeight="1" x14ac:dyDescent="0.25">
      <c r="A79" s="134" t="s">
        <v>322</v>
      </c>
      <c r="B79" s="129"/>
      <c r="C79" s="129"/>
      <c r="D79" s="129"/>
      <c r="E79" s="129"/>
      <c r="F79" s="129"/>
    </row>
    <row r="80" spans="1:6" ht="15" customHeight="1" x14ac:dyDescent="0.25">
      <c r="A80" s="221" t="s">
        <v>263</v>
      </c>
      <c r="B80" s="136">
        <v>11</v>
      </c>
      <c r="C80" s="136">
        <v>18</v>
      </c>
      <c r="D80" s="136">
        <v>20</v>
      </c>
      <c r="E80" s="136">
        <v>19</v>
      </c>
      <c r="F80" s="136">
        <v>10</v>
      </c>
    </row>
    <row r="81" spans="1:6" ht="15" customHeight="1" x14ac:dyDescent="0.25">
      <c r="A81" s="221" t="s">
        <v>264</v>
      </c>
      <c r="B81" s="136">
        <v>1</v>
      </c>
      <c r="C81" s="136">
        <v>1</v>
      </c>
      <c r="D81" s="136">
        <v>5</v>
      </c>
      <c r="E81" s="136">
        <v>2</v>
      </c>
      <c r="F81" s="136">
        <v>4</v>
      </c>
    </row>
    <row r="82" spans="1:6" ht="15" customHeight="1" x14ac:dyDescent="0.25">
      <c r="A82" s="134"/>
      <c r="B82" s="136"/>
      <c r="C82" s="136"/>
      <c r="D82" s="136"/>
      <c r="E82" s="136"/>
      <c r="F82" s="136"/>
    </row>
    <row r="83" spans="1:6" ht="15" customHeight="1" x14ac:dyDescent="0.25">
      <c r="A83" s="134" t="s">
        <v>321</v>
      </c>
      <c r="B83" s="136"/>
      <c r="C83" s="136"/>
      <c r="D83" s="136"/>
      <c r="E83" s="136"/>
      <c r="F83" s="136"/>
    </row>
    <row r="84" spans="1:6" ht="15" customHeight="1" x14ac:dyDescent="0.25">
      <c r="A84" s="221" t="s">
        <v>267</v>
      </c>
      <c r="B84" s="136">
        <v>12</v>
      </c>
      <c r="C84" s="136">
        <v>19</v>
      </c>
      <c r="D84" s="136">
        <v>25</v>
      </c>
      <c r="E84" s="136">
        <v>21</v>
      </c>
      <c r="F84" s="136">
        <v>14</v>
      </c>
    </row>
    <row r="85" spans="1:6" ht="15" customHeight="1" x14ac:dyDescent="0.25">
      <c r="A85" s="137" t="s">
        <v>239</v>
      </c>
      <c r="B85" s="146">
        <v>30.3</v>
      </c>
      <c r="C85" s="146">
        <v>33.200000000000003</v>
      </c>
      <c r="D85" s="146">
        <v>28</v>
      </c>
      <c r="E85" s="146">
        <v>35.6</v>
      </c>
      <c r="F85" s="146">
        <v>39.5</v>
      </c>
    </row>
    <row r="86" spans="1:6" ht="15" customHeight="1" x14ac:dyDescent="0.25">
      <c r="A86" s="221"/>
      <c r="B86" s="136"/>
      <c r="C86" s="136"/>
      <c r="D86" s="136"/>
      <c r="E86" s="136"/>
      <c r="F86" s="136"/>
    </row>
    <row r="87" spans="1:6" ht="15" customHeight="1" x14ac:dyDescent="0.25">
      <c r="A87" s="134" t="s">
        <v>268</v>
      </c>
      <c r="B87" s="136"/>
      <c r="C87" s="136"/>
      <c r="D87" s="136"/>
      <c r="E87" s="136"/>
      <c r="F87" s="136"/>
    </row>
    <row r="88" spans="1:6" ht="15" customHeight="1" x14ac:dyDescent="0.25">
      <c r="A88" s="137" t="s">
        <v>332</v>
      </c>
      <c r="B88" s="138">
        <v>8</v>
      </c>
      <c r="C88" s="138">
        <v>16</v>
      </c>
      <c r="D88" s="138">
        <v>19</v>
      </c>
      <c r="E88" s="138">
        <v>18</v>
      </c>
      <c r="F88" s="138">
        <v>7</v>
      </c>
    </row>
    <row r="89" spans="1:6" ht="15" customHeight="1" x14ac:dyDescent="0.25">
      <c r="A89" s="137" t="s">
        <v>333</v>
      </c>
      <c r="B89" s="139">
        <v>66.7</v>
      </c>
      <c r="C89" s="139">
        <v>84.2</v>
      </c>
      <c r="D89" s="139">
        <v>76</v>
      </c>
      <c r="E89" s="139">
        <v>85.7</v>
      </c>
      <c r="F89" s="139">
        <v>50</v>
      </c>
    </row>
    <row r="90" spans="1:6" ht="15" customHeight="1" x14ac:dyDescent="0.25">
      <c r="A90" s="221"/>
      <c r="B90" s="136"/>
      <c r="C90" s="136"/>
      <c r="D90" s="136"/>
      <c r="E90" s="136"/>
      <c r="F90" s="136"/>
    </row>
    <row r="91" spans="1:6" ht="15" customHeight="1" x14ac:dyDescent="0.25">
      <c r="A91" s="134" t="s">
        <v>6</v>
      </c>
      <c r="B91" s="136"/>
      <c r="C91" s="136"/>
      <c r="D91" s="136"/>
      <c r="E91" s="136"/>
      <c r="F91" s="136"/>
    </row>
    <row r="92" spans="1:6" ht="15" customHeight="1" x14ac:dyDescent="0.25">
      <c r="A92" s="221" t="s">
        <v>7</v>
      </c>
      <c r="B92" s="136">
        <v>4</v>
      </c>
      <c r="C92" s="136">
        <v>6</v>
      </c>
      <c r="D92" s="136">
        <v>7</v>
      </c>
      <c r="E92" s="136">
        <v>7</v>
      </c>
      <c r="F92" s="136">
        <v>0</v>
      </c>
    </row>
    <row r="93" spans="1:6" ht="15" customHeight="1" x14ac:dyDescent="0.25">
      <c r="A93" s="221" t="s">
        <v>8</v>
      </c>
      <c r="B93" s="136">
        <v>5</v>
      </c>
      <c r="C93" s="136">
        <v>12</v>
      </c>
      <c r="D93" s="136">
        <v>14</v>
      </c>
      <c r="E93" s="136">
        <v>11</v>
      </c>
      <c r="F93" s="136">
        <v>10</v>
      </c>
    </row>
    <row r="94" spans="1:6" ht="15" customHeight="1" x14ac:dyDescent="0.25">
      <c r="A94" s="221" t="s">
        <v>9</v>
      </c>
      <c r="B94" s="136">
        <v>3</v>
      </c>
      <c r="C94" s="136">
        <v>1</v>
      </c>
      <c r="D94" s="136">
        <v>4</v>
      </c>
      <c r="E94" s="136">
        <v>3</v>
      </c>
      <c r="F94" s="136">
        <v>4</v>
      </c>
    </row>
    <row r="95" spans="1:6" ht="15" customHeight="1" x14ac:dyDescent="0.25">
      <c r="A95" s="220" t="s">
        <v>41</v>
      </c>
      <c r="B95" s="136">
        <v>12</v>
      </c>
      <c r="C95" s="136">
        <v>19</v>
      </c>
      <c r="D95" s="136">
        <v>25</v>
      </c>
      <c r="E95" s="136">
        <v>21</v>
      </c>
      <c r="F95" s="136">
        <v>14</v>
      </c>
    </row>
    <row r="96" spans="1:6" ht="15" customHeight="1" x14ac:dyDescent="0.25">
      <c r="A96" s="221"/>
      <c r="B96" s="144"/>
      <c r="C96" s="144"/>
      <c r="D96" s="144"/>
      <c r="E96" s="144"/>
      <c r="F96" s="144"/>
    </row>
    <row r="97" spans="1:6" ht="15" customHeight="1" x14ac:dyDescent="0.25">
      <c r="A97" s="134" t="s">
        <v>408</v>
      </c>
      <c r="B97" s="145"/>
      <c r="C97" s="141"/>
      <c r="D97" s="141"/>
      <c r="E97" s="141"/>
      <c r="F97" s="141"/>
    </row>
    <row r="98" spans="1:6" ht="15" customHeight="1" x14ac:dyDescent="0.25">
      <c r="A98" s="221" t="s">
        <v>243</v>
      </c>
      <c r="B98" s="146">
        <v>363</v>
      </c>
      <c r="C98" s="146">
        <v>453.5</v>
      </c>
      <c r="D98" s="146">
        <v>440.5</v>
      </c>
      <c r="E98" s="146">
        <v>442</v>
      </c>
      <c r="F98" s="146">
        <v>409.5</v>
      </c>
    </row>
    <row r="99" spans="1:6" ht="15" customHeight="1" x14ac:dyDescent="0.25">
      <c r="A99" s="221" t="s">
        <v>29</v>
      </c>
      <c r="B99" s="146">
        <v>173</v>
      </c>
      <c r="C99" s="146">
        <v>322</v>
      </c>
      <c r="D99" s="146">
        <v>231</v>
      </c>
      <c r="E99" s="146">
        <v>299</v>
      </c>
      <c r="F99" s="146">
        <v>236</v>
      </c>
    </row>
    <row r="100" spans="1:6" ht="15" customHeight="1" x14ac:dyDescent="0.25">
      <c r="A100" s="221" t="s">
        <v>30</v>
      </c>
      <c r="B100" s="146">
        <v>61</v>
      </c>
      <c r="C100" s="146">
        <v>80</v>
      </c>
      <c r="D100" s="146">
        <v>43</v>
      </c>
      <c r="E100" s="146">
        <v>120.5</v>
      </c>
      <c r="F100" s="146">
        <v>123</v>
      </c>
    </row>
    <row r="101" spans="1:6" ht="15" customHeight="1" x14ac:dyDescent="0.25">
      <c r="A101" s="221" t="s">
        <v>244</v>
      </c>
      <c r="B101" s="146">
        <v>570</v>
      </c>
      <c r="C101" s="146">
        <v>804.5</v>
      </c>
      <c r="D101" s="146">
        <v>788</v>
      </c>
      <c r="E101" s="146">
        <v>950</v>
      </c>
      <c r="F101" s="146">
        <v>783.5</v>
      </c>
    </row>
    <row r="102" spans="1:6" ht="15" customHeight="1" x14ac:dyDescent="0.25">
      <c r="A102" s="133"/>
      <c r="B102" s="129"/>
      <c r="C102" s="129"/>
      <c r="D102" s="129"/>
      <c r="E102" s="129"/>
      <c r="F102" s="129"/>
    </row>
    <row r="103" spans="1:6" ht="15" customHeight="1" x14ac:dyDescent="0.25">
      <c r="A103" s="134" t="s">
        <v>330</v>
      </c>
      <c r="B103" s="141"/>
      <c r="C103" s="141"/>
      <c r="D103" s="141"/>
      <c r="E103" s="141"/>
      <c r="F103" s="141"/>
    </row>
    <row r="104" spans="1:6" ht="15" customHeight="1" x14ac:dyDescent="0.25">
      <c r="A104" s="221" t="s">
        <v>11</v>
      </c>
      <c r="B104" s="136">
        <v>7</v>
      </c>
      <c r="C104" s="136">
        <v>14</v>
      </c>
      <c r="D104" s="136">
        <v>18</v>
      </c>
      <c r="E104" s="136">
        <v>17</v>
      </c>
      <c r="F104" s="136">
        <v>7</v>
      </c>
    </row>
    <row r="105" spans="1:6" ht="15" customHeight="1" x14ac:dyDescent="0.25">
      <c r="A105" s="221" t="s">
        <v>12</v>
      </c>
      <c r="B105" s="136">
        <v>0</v>
      </c>
      <c r="C105" s="136">
        <v>1</v>
      </c>
      <c r="D105" s="136">
        <v>0</v>
      </c>
      <c r="E105" s="136">
        <v>0</v>
      </c>
      <c r="F105" s="136">
        <v>0</v>
      </c>
    </row>
    <row r="106" spans="1:6" ht="15" customHeight="1" x14ac:dyDescent="0.25">
      <c r="A106" s="221" t="s">
        <v>13</v>
      </c>
      <c r="B106" s="136">
        <v>0</v>
      </c>
      <c r="C106" s="136">
        <v>0</v>
      </c>
      <c r="D106" s="136">
        <v>0</v>
      </c>
      <c r="E106" s="136">
        <v>0</v>
      </c>
      <c r="F106" s="136">
        <v>0</v>
      </c>
    </row>
    <row r="107" spans="1:6" ht="15" customHeight="1" x14ac:dyDescent="0.25">
      <c r="A107" s="221" t="s">
        <v>14</v>
      </c>
      <c r="B107" s="136">
        <v>0</v>
      </c>
      <c r="C107" s="136">
        <v>0</v>
      </c>
      <c r="D107" s="136">
        <v>0</v>
      </c>
      <c r="E107" s="136">
        <v>0</v>
      </c>
      <c r="F107" s="136">
        <v>0</v>
      </c>
    </row>
    <row r="108" spans="1:6" ht="15" customHeight="1" x14ac:dyDescent="0.25">
      <c r="A108" s="221" t="s">
        <v>15</v>
      </c>
      <c r="B108" s="136">
        <v>0</v>
      </c>
      <c r="C108" s="136">
        <v>0</v>
      </c>
      <c r="D108" s="136">
        <v>0</v>
      </c>
      <c r="E108" s="136">
        <v>0</v>
      </c>
      <c r="F108" s="136">
        <v>0</v>
      </c>
    </row>
    <row r="109" spans="1:6" ht="15" customHeight="1" x14ac:dyDescent="0.25">
      <c r="A109" s="221" t="s">
        <v>16</v>
      </c>
      <c r="B109" s="136">
        <v>0</v>
      </c>
      <c r="C109" s="136">
        <v>0</v>
      </c>
      <c r="D109" s="136">
        <v>0</v>
      </c>
      <c r="E109" s="136">
        <v>0</v>
      </c>
      <c r="F109" s="136">
        <v>0</v>
      </c>
    </row>
    <row r="110" spans="1:6" ht="15" customHeight="1" x14ac:dyDescent="0.25">
      <c r="A110" s="221" t="s">
        <v>17</v>
      </c>
      <c r="B110" s="136">
        <v>1</v>
      </c>
      <c r="C110" s="136">
        <v>0</v>
      </c>
      <c r="D110" s="136">
        <v>0</v>
      </c>
      <c r="E110" s="136">
        <v>0</v>
      </c>
      <c r="F110" s="136">
        <v>0</v>
      </c>
    </row>
    <row r="111" spans="1:6" ht="15" customHeight="1" x14ac:dyDescent="0.25">
      <c r="A111" s="221" t="s">
        <v>18</v>
      </c>
      <c r="B111" s="136">
        <v>0</v>
      </c>
      <c r="C111" s="136">
        <v>0</v>
      </c>
      <c r="D111" s="136">
        <v>0</v>
      </c>
      <c r="E111" s="136">
        <v>0</v>
      </c>
      <c r="F111" s="136">
        <v>0</v>
      </c>
    </row>
    <row r="112" spans="1:6" ht="15" customHeight="1" x14ac:dyDescent="0.25">
      <c r="A112" s="221" t="s">
        <v>19</v>
      </c>
      <c r="B112" s="136">
        <v>0</v>
      </c>
      <c r="C112" s="136">
        <v>0</v>
      </c>
      <c r="D112" s="136">
        <v>0</v>
      </c>
      <c r="E112" s="136">
        <v>0</v>
      </c>
      <c r="F112" s="136">
        <v>0</v>
      </c>
    </row>
    <row r="113" spans="1:6" ht="15" customHeight="1" x14ac:dyDescent="0.25">
      <c r="A113" s="221" t="s">
        <v>20</v>
      </c>
      <c r="B113" s="136">
        <v>0</v>
      </c>
      <c r="C113" s="136">
        <v>0</v>
      </c>
      <c r="D113" s="136">
        <v>0</v>
      </c>
      <c r="E113" s="136">
        <v>0</v>
      </c>
      <c r="F113" s="136">
        <v>0</v>
      </c>
    </row>
    <row r="114" spans="1:6" ht="15" customHeight="1" x14ac:dyDescent="0.25">
      <c r="A114" s="221" t="s">
        <v>21</v>
      </c>
      <c r="B114" s="136">
        <v>0</v>
      </c>
      <c r="C114" s="136">
        <v>0</v>
      </c>
      <c r="D114" s="136">
        <v>0</v>
      </c>
      <c r="E114" s="136">
        <v>0</v>
      </c>
      <c r="F114" s="136">
        <v>0</v>
      </c>
    </row>
    <row r="115" spans="1:6" ht="15" customHeight="1" x14ac:dyDescent="0.25">
      <c r="A115" s="221" t="s">
        <v>22</v>
      </c>
      <c r="B115" s="136">
        <v>0</v>
      </c>
      <c r="C115" s="136">
        <v>0</v>
      </c>
      <c r="D115" s="136">
        <v>0</v>
      </c>
      <c r="E115" s="136">
        <v>0</v>
      </c>
      <c r="F115" s="136">
        <v>0</v>
      </c>
    </row>
    <row r="116" spans="1:6" ht="15" customHeight="1" x14ac:dyDescent="0.25">
      <c r="A116" s="221" t="s">
        <v>23</v>
      </c>
      <c r="B116" s="136">
        <v>0</v>
      </c>
      <c r="C116" s="136">
        <v>1</v>
      </c>
      <c r="D116" s="136">
        <v>0</v>
      </c>
      <c r="E116" s="136">
        <v>0</v>
      </c>
      <c r="F116" s="136">
        <v>0</v>
      </c>
    </row>
    <row r="117" spans="1:6" ht="15" customHeight="1" x14ac:dyDescent="0.25">
      <c r="A117" s="221" t="s">
        <v>24</v>
      </c>
      <c r="B117" s="136">
        <v>0</v>
      </c>
      <c r="C117" s="136">
        <v>0</v>
      </c>
      <c r="D117" s="136">
        <v>0</v>
      </c>
      <c r="E117" s="136">
        <v>0</v>
      </c>
      <c r="F117" s="136">
        <v>0</v>
      </c>
    </row>
    <row r="118" spans="1:6" ht="15" customHeight="1" x14ac:dyDescent="0.25">
      <c r="A118" s="221" t="s">
        <v>25</v>
      </c>
      <c r="B118" s="136">
        <v>0</v>
      </c>
      <c r="C118" s="136">
        <v>0</v>
      </c>
      <c r="D118" s="136">
        <v>1</v>
      </c>
      <c r="E118" s="136">
        <v>1</v>
      </c>
      <c r="F118" s="136">
        <v>0</v>
      </c>
    </row>
    <row r="119" spans="1:6" ht="15" customHeight="1" x14ac:dyDescent="0.25">
      <c r="A119" s="221" t="s">
        <v>26</v>
      </c>
      <c r="B119" s="136">
        <v>0</v>
      </c>
      <c r="C119" s="136">
        <v>0</v>
      </c>
      <c r="D119" s="136">
        <v>0</v>
      </c>
      <c r="E119" s="136">
        <v>0</v>
      </c>
      <c r="F119" s="136">
        <v>0</v>
      </c>
    </row>
    <row r="120" spans="1:6" ht="15" customHeight="1" x14ac:dyDescent="0.25">
      <c r="A120" s="220" t="s">
        <v>326</v>
      </c>
      <c r="B120" s="136">
        <v>8</v>
      </c>
      <c r="C120" s="136">
        <v>16</v>
      </c>
      <c r="D120" s="136">
        <v>19</v>
      </c>
      <c r="E120" s="136">
        <v>18</v>
      </c>
      <c r="F120" s="136">
        <v>7</v>
      </c>
    </row>
    <row r="121" spans="1:6" ht="15" customHeight="1" x14ac:dyDescent="0.25">
      <c r="A121" s="133"/>
      <c r="B121" s="129"/>
      <c r="C121" s="129"/>
      <c r="D121" s="129"/>
      <c r="E121" s="129"/>
      <c r="F121" s="129"/>
    </row>
    <row r="122" spans="1:6" ht="15" customHeight="1" x14ac:dyDescent="0.25">
      <c r="A122" s="134" t="s">
        <v>328</v>
      </c>
      <c r="B122" s="141"/>
      <c r="C122" s="141"/>
      <c r="D122" s="141"/>
      <c r="E122" s="141"/>
      <c r="F122" s="141"/>
    </row>
    <row r="123" spans="1:6" ht="15" customHeight="1" x14ac:dyDescent="0.25">
      <c r="A123" s="221" t="s">
        <v>171</v>
      </c>
      <c r="B123" s="136">
        <v>8</v>
      </c>
      <c r="C123" s="136">
        <v>16</v>
      </c>
      <c r="D123" s="136">
        <v>18</v>
      </c>
      <c r="E123" s="136">
        <v>18</v>
      </c>
      <c r="F123" s="136">
        <v>7</v>
      </c>
    </row>
    <row r="124" spans="1:6" ht="15" customHeight="1" x14ac:dyDescent="0.25">
      <c r="A124" s="142" t="s">
        <v>27</v>
      </c>
      <c r="B124" s="143">
        <v>60.8</v>
      </c>
      <c r="C124" s="143">
        <v>152.19999999999999</v>
      </c>
      <c r="D124" s="143">
        <v>159.6</v>
      </c>
      <c r="E124" s="143">
        <v>140.80000000000001</v>
      </c>
      <c r="F124" s="143">
        <v>181</v>
      </c>
    </row>
    <row r="125" spans="1:6" ht="15" customHeight="1" x14ac:dyDescent="0.25">
      <c r="A125" s="221" t="s">
        <v>301</v>
      </c>
      <c r="B125" s="136">
        <v>0</v>
      </c>
      <c r="C125" s="136">
        <v>0</v>
      </c>
      <c r="D125" s="136">
        <v>0</v>
      </c>
      <c r="E125" s="136">
        <v>0</v>
      </c>
      <c r="F125" s="136">
        <v>0</v>
      </c>
    </row>
    <row r="126" spans="1:6" ht="15" customHeight="1" x14ac:dyDescent="0.25">
      <c r="A126" s="142" t="s">
        <v>27</v>
      </c>
      <c r="B126" s="143">
        <v>0</v>
      </c>
      <c r="C126" s="143">
        <v>0</v>
      </c>
      <c r="D126" s="143">
        <v>0</v>
      </c>
      <c r="E126" s="143">
        <v>0</v>
      </c>
      <c r="F126" s="143">
        <v>0</v>
      </c>
    </row>
    <row r="127" spans="1:6" ht="15" customHeight="1" x14ac:dyDescent="0.25">
      <c r="A127" s="202" t="s">
        <v>222</v>
      </c>
      <c r="B127" s="136">
        <v>0</v>
      </c>
      <c r="C127" s="136">
        <v>0</v>
      </c>
      <c r="D127" s="136">
        <v>0</v>
      </c>
      <c r="E127" s="136">
        <v>0</v>
      </c>
      <c r="F127" s="136">
        <v>0</v>
      </c>
    </row>
    <row r="128" spans="1:6" ht="15" customHeight="1" x14ac:dyDescent="0.25">
      <c r="A128" s="202" t="s">
        <v>223</v>
      </c>
      <c r="B128" s="136">
        <v>0</v>
      </c>
      <c r="C128" s="136">
        <v>0</v>
      </c>
      <c r="D128" s="136">
        <v>0</v>
      </c>
      <c r="E128" s="136">
        <v>0</v>
      </c>
      <c r="F128" s="136">
        <v>0</v>
      </c>
    </row>
    <row r="129" spans="1:6" ht="15" customHeight="1" x14ac:dyDescent="0.25">
      <c r="A129" s="202" t="s">
        <v>224</v>
      </c>
      <c r="B129" s="136">
        <v>0</v>
      </c>
      <c r="C129" s="136">
        <v>0</v>
      </c>
      <c r="D129" s="136">
        <v>0</v>
      </c>
      <c r="E129" s="136">
        <v>0</v>
      </c>
      <c r="F129" s="136">
        <v>0</v>
      </c>
    </row>
    <row r="130" spans="1:6" ht="15" customHeight="1" x14ac:dyDescent="0.25">
      <c r="A130" s="202" t="s">
        <v>225</v>
      </c>
      <c r="B130" s="136">
        <v>0</v>
      </c>
      <c r="C130" s="136">
        <v>0</v>
      </c>
      <c r="D130" s="136">
        <v>0</v>
      </c>
      <c r="E130" s="136">
        <v>0</v>
      </c>
      <c r="F130" s="136">
        <v>0</v>
      </c>
    </row>
    <row r="131" spans="1:6" ht="15" customHeight="1" x14ac:dyDescent="0.25">
      <c r="A131" s="202" t="s">
        <v>302</v>
      </c>
      <c r="B131" s="136">
        <v>0</v>
      </c>
      <c r="C131" s="136">
        <v>0</v>
      </c>
      <c r="D131" s="136">
        <v>0</v>
      </c>
      <c r="E131" s="136">
        <v>0</v>
      </c>
      <c r="F131" s="136">
        <v>0</v>
      </c>
    </row>
    <row r="132" spans="1:6" ht="15" customHeight="1" x14ac:dyDescent="0.25">
      <c r="A132" s="202" t="s">
        <v>303</v>
      </c>
      <c r="B132" s="136">
        <v>0</v>
      </c>
      <c r="C132" s="136">
        <v>0</v>
      </c>
      <c r="D132" s="136">
        <v>0</v>
      </c>
      <c r="E132" s="136">
        <v>0</v>
      </c>
      <c r="F132" s="136">
        <v>0</v>
      </c>
    </row>
    <row r="133" spans="1:6" ht="15" customHeight="1" x14ac:dyDescent="0.25">
      <c r="A133" s="202" t="s">
        <v>226</v>
      </c>
      <c r="B133" s="136">
        <v>0</v>
      </c>
      <c r="C133" s="136">
        <v>0</v>
      </c>
      <c r="D133" s="136">
        <v>0</v>
      </c>
      <c r="E133" s="136">
        <v>0</v>
      </c>
      <c r="F133" s="136">
        <v>0</v>
      </c>
    </row>
    <row r="134" spans="1:6" ht="15" customHeight="1" x14ac:dyDescent="0.25">
      <c r="A134" s="202" t="s">
        <v>227</v>
      </c>
      <c r="B134" s="136">
        <v>0</v>
      </c>
      <c r="C134" s="136">
        <v>0</v>
      </c>
      <c r="D134" s="136">
        <v>1</v>
      </c>
      <c r="E134" s="136">
        <v>0</v>
      </c>
      <c r="F134" s="136">
        <v>0</v>
      </c>
    </row>
    <row r="135" spans="1:6" ht="15" customHeight="1" x14ac:dyDescent="0.25">
      <c r="A135" s="202" t="s">
        <v>28</v>
      </c>
      <c r="B135" s="136">
        <v>0</v>
      </c>
      <c r="C135" s="136">
        <v>0</v>
      </c>
      <c r="D135" s="136">
        <v>0</v>
      </c>
      <c r="E135" s="136">
        <v>0</v>
      </c>
      <c r="F135" s="136">
        <v>0</v>
      </c>
    </row>
    <row r="136" spans="1:6" ht="15" customHeight="1" x14ac:dyDescent="0.25">
      <c r="A136" s="202" t="s">
        <v>300</v>
      </c>
      <c r="B136" s="136">
        <v>0</v>
      </c>
      <c r="C136" s="136">
        <v>0</v>
      </c>
      <c r="D136" s="136">
        <v>0</v>
      </c>
      <c r="E136" s="136">
        <v>0</v>
      </c>
      <c r="F136" s="136">
        <v>0</v>
      </c>
    </row>
    <row r="137" spans="1:6" ht="15" customHeight="1" x14ac:dyDescent="0.25">
      <c r="A137" s="202" t="s">
        <v>228</v>
      </c>
      <c r="B137" s="136">
        <v>0</v>
      </c>
      <c r="C137" s="136">
        <v>0</v>
      </c>
      <c r="D137" s="136">
        <v>0</v>
      </c>
      <c r="E137" s="136">
        <v>0</v>
      </c>
      <c r="F137" s="136">
        <v>0</v>
      </c>
    </row>
    <row r="138" spans="1:6" ht="15" customHeight="1" x14ac:dyDescent="0.25">
      <c r="A138" s="202" t="s">
        <v>229</v>
      </c>
      <c r="B138" s="136">
        <v>0</v>
      </c>
      <c r="C138" s="136">
        <v>0</v>
      </c>
      <c r="D138" s="136">
        <v>0</v>
      </c>
      <c r="E138" s="136">
        <v>0</v>
      </c>
      <c r="F138" s="136">
        <v>0</v>
      </c>
    </row>
    <row r="139" spans="1:6" ht="15" customHeight="1" x14ac:dyDescent="0.25">
      <c r="A139" s="202" t="s">
        <v>242</v>
      </c>
      <c r="B139" s="136">
        <v>0</v>
      </c>
      <c r="C139" s="136">
        <v>0</v>
      </c>
      <c r="D139" s="136">
        <v>0</v>
      </c>
      <c r="E139" s="136">
        <v>0</v>
      </c>
      <c r="F139" s="136">
        <v>0</v>
      </c>
    </row>
    <row r="140" spans="1:6" ht="15" customHeight="1" x14ac:dyDescent="0.25">
      <c r="A140" s="133"/>
      <c r="B140" s="129"/>
      <c r="C140" s="129"/>
      <c r="D140" s="129"/>
      <c r="E140" s="129"/>
      <c r="F140" s="129"/>
    </row>
    <row r="141" spans="1:6" ht="15" customHeight="1" x14ac:dyDescent="0.25">
      <c r="A141" s="131" t="s">
        <v>430</v>
      </c>
      <c r="B141" s="132">
        <f>'TABLE CONTENTS'!$C$4</f>
        <v>2011</v>
      </c>
      <c r="C141" s="132">
        <f>'TABLE CONTENTS'!$D$4</f>
        <v>2012</v>
      </c>
      <c r="D141" s="132">
        <f>'TABLE CONTENTS'!$E$4</f>
        <v>2013</v>
      </c>
      <c r="E141" s="132">
        <f>'TABLE CONTENTS'!$F$4</f>
        <v>2014</v>
      </c>
      <c r="F141" s="132">
        <f>'TABLE CONTENTS'!$G$4</f>
        <v>2015</v>
      </c>
    </row>
    <row r="142" spans="1:6" ht="15" customHeight="1" x14ac:dyDescent="0.25">
      <c r="A142" s="185"/>
      <c r="B142" s="187"/>
      <c r="C142" s="187"/>
      <c r="D142" s="187"/>
      <c r="E142" s="187"/>
      <c r="F142" s="187"/>
    </row>
    <row r="143" spans="1:6" ht="15" customHeight="1" x14ac:dyDescent="0.25">
      <c r="A143" s="134" t="s">
        <v>336</v>
      </c>
      <c r="B143" s="136">
        <v>634</v>
      </c>
      <c r="C143" s="136">
        <v>648</v>
      </c>
      <c r="D143" s="136">
        <v>768</v>
      </c>
      <c r="E143" s="136">
        <v>789</v>
      </c>
      <c r="F143" s="136">
        <v>825</v>
      </c>
    </row>
    <row r="144" spans="1:6" ht="15" customHeight="1" x14ac:dyDescent="0.25">
      <c r="A144" s="134"/>
      <c r="B144" s="186"/>
      <c r="C144" s="186"/>
      <c r="D144" s="186"/>
      <c r="E144" s="186"/>
      <c r="F144" s="186"/>
    </row>
    <row r="145" spans="1:6" ht="15" customHeight="1" x14ac:dyDescent="0.25">
      <c r="A145" s="134" t="s">
        <v>343</v>
      </c>
      <c r="B145" s="129"/>
      <c r="C145" s="129"/>
      <c r="D145" s="129"/>
      <c r="E145" s="129"/>
      <c r="F145" s="129"/>
    </row>
    <row r="146" spans="1:6" ht="15" customHeight="1" x14ac:dyDescent="0.25">
      <c r="A146" s="221" t="s">
        <v>344</v>
      </c>
      <c r="B146" s="136">
        <v>311</v>
      </c>
      <c r="C146" s="136">
        <v>311</v>
      </c>
      <c r="D146" s="136">
        <v>399</v>
      </c>
      <c r="E146" s="136">
        <v>421</v>
      </c>
      <c r="F146" s="136">
        <v>407</v>
      </c>
    </row>
    <row r="147" spans="1:6" ht="15" customHeight="1" x14ac:dyDescent="0.25">
      <c r="A147" s="221" t="s">
        <v>345</v>
      </c>
      <c r="B147" s="136">
        <v>323</v>
      </c>
      <c r="C147" s="136">
        <v>337</v>
      </c>
      <c r="D147" s="136">
        <v>369</v>
      </c>
      <c r="E147" s="136">
        <v>368</v>
      </c>
      <c r="F147" s="136">
        <v>418</v>
      </c>
    </row>
    <row r="148" spans="1:6" ht="15" customHeight="1" x14ac:dyDescent="0.25">
      <c r="A148" s="134"/>
      <c r="B148" s="186"/>
      <c r="C148" s="186"/>
      <c r="D148" s="186"/>
      <c r="E148" s="186"/>
      <c r="F148" s="186"/>
    </row>
    <row r="149" spans="1:6" ht="15" customHeight="1" x14ac:dyDescent="0.25">
      <c r="A149" s="134" t="s">
        <v>268</v>
      </c>
      <c r="B149" s="129"/>
      <c r="C149" s="129"/>
      <c r="D149" s="129"/>
      <c r="E149" s="129"/>
      <c r="F149" s="129"/>
    </row>
    <row r="150" spans="1:6" ht="15" customHeight="1" x14ac:dyDescent="0.25">
      <c r="A150" s="221" t="s">
        <v>517</v>
      </c>
      <c r="B150" s="136">
        <v>84</v>
      </c>
      <c r="C150" s="136">
        <v>88</v>
      </c>
      <c r="D150" s="136">
        <v>118</v>
      </c>
      <c r="E150" s="136">
        <v>136</v>
      </c>
      <c r="F150" s="136">
        <v>129</v>
      </c>
    </row>
    <row r="151" spans="1:6" ht="15" customHeight="1" x14ac:dyDescent="0.25">
      <c r="A151" s="221" t="s">
        <v>518</v>
      </c>
      <c r="B151" s="136">
        <v>500</v>
      </c>
      <c r="C151" s="136">
        <v>527</v>
      </c>
      <c r="D151" s="136">
        <v>596</v>
      </c>
      <c r="E151" s="136">
        <v>592</v>
      </c>
      <c r="F151" s="136">
        <v>638</v>
      </c>
    </row>
    <row r="152" spans="1:6" ht="15" customHeight="1" x14ac:dyDescent="0.25">
      <c r="A152" s="134"/>
      <c r="B152" s="186"/>
      <c r="C152" s="186"/>
      <c r="D152" s="186"/>
      <c r="E152" s="186"/>
      <c r="F152" s="186"/>
    </row>
    <row r="153" spans="1:6" ht="15" customHeight="1" x14ac:dyDescent="0.25">
      <c r="A153" s="134" t="s">
        <v>322</v>
      </c>
      <c r="B153" s="129"/>
      <c r="C153" s="129"/>
      <c r="D153" s="129"/>
      <c r="E153" s="129"/>
      <c r="F153" s="129"/>
    </row>
    <row r="154" spans="1:6" ht="15" customHeight="1" x14ac:dyDescent="0.25">
      <c r="A154" s="221" t="s">
        <v>263</v>
      </c>
      <c r="B154" s="136">
        <v>567</v>
      </c>
      <c r="C154" s="136">
        <v>578</v>
      </c>
      <c r="D154" s="136">
        <v>659</v>
      </c>
      <c r="E154" s="136">
        <v>699</v>
      </c>
      <c r="F154" s="136">
        <v>741</v>
      </c>
    </row>
    <row r="155" spans="1:6" ht="15" customHeight="1" x14ac:dyDescent="0.25">
      <c r="A155" s="221" t="s">
        <v>264</v>
      </c>
      <c r="B155" s="136">
        <v>67</v>
      </c>
      <c r="C155" s="136">
        <v>70</v>
      </c>
      <c r="D155" s="136">
        <v>109</v>
      </c>
      <c r="E155" s="136">
        <v>90</v>
      </c>
      <c r="F155" s="136">
        <v>84</v>
      </c>
    </row>
    <row r="156" spans="1:6" ht="15" customHeight="1" x14ac:dyDescent="0.25">
      <c r="A156" s="134"/>
      <c r="B156" s="136"/>
      <c r="C156" s="136"/>
      <c r="D156" s="136"/>
      <c r="E156" s="136"/>
      <c r="F156" s="136"/>
    </row>
    <row r="157" spans="1:6" ht="15" customHeight="1" x14ac:dyDescent="0.25">
      <c r="A157" s="134" t="s">
        <v>321</v>
      </c>
      <c r="B157" s="136"/>
      <c r="C157" s="136"/>
      <c r="D157" s="136"/>
      <c r="E157" s="136"/>
      <c r="F157" s="136"/>
    </row>
    <row r="158" spans="1:6" ht="15" customHeight="1" x14ac:dyDescent="0.25">
      <c r="A158" s="221" t="s">
        <v>266</v>
      </c>
      <c r="B158" s="136">
        <v>13</v>
      </c>
      <c r="C158" s="136">
        <v>14</v>
      </c>
      <c r="D158" s="136">
        <v>19</v>
      </c>
      <c r="E158" s="136">
        <v>17</v>
      </c>
      <c r="F158" s="136">
        <v>12</v>
      </c>
    </row>
    <row r="159" spans="1:6" ht="15" customHeight="1" x14ac:dyDescent="0.25">
      <c r="A159" s="221" t="s">
        <v>267</v>
      </c>
      <c r="B159" s="136">
        <v>621</v>
      </c>
      <c r="C159" s="136">
        <v>634</v>
      </c>
      <c r="D159" s="136">
        <v>749</v>
      </c>
      <c r="E159" s="136">
        <v>772</v>
      </c>
      <c r="F159" s="136">
        <v>813</v>
      </c>
    </row>
    <row r="160" spans="1:6" ht="15" customHeight="1" x14ac:dyDescent="0.25">
      <c r="A160" s="137" t="s">
        <v>239</v>
      </c>
      <c r="B160" s="146">
        <v>29.6</v>
      </c>
      <c r="C160" s="146">
        <v>29.3</v>
      </c>
      <c r="D160" s="146">
        <v>29.6</v>
      </c>
      <c r="E160" s="146">
        <v>30.1</v>
      </c>
      <c r="F160" s="146">
        <v>30.9</v>
      </c>
    </row>
    <row r="161" spans="1:6" ht="15" customHeight="1" x14ac:dyDescent="0.25">
      <c r="A161" s="221"/>
      <c r="B161" s="136"/>
      <c r="C161" s="136"/>
      <c r="D161" s="136"/>
      <c r="E161" s="136"/>
      <c r="F161" s="136"/>
    </row>
    <row r="162" spans="1:6" ht="15" customHeight="1" x14ac:dyDescent="0.25">
      <c r="A162" s="134" t="s">
        <v>268</v>
      </c>
      <c r="B162" s="136"/>
      <c r="C162" s="136"/>
      <c r="D162" s="136"/>
      <c r="E162" s="136"/>
      <c r="F162" s="136"/>
    </row>
    <row r="163" spans="1:6" ht="15" customHeight="1" x14ac:dyDescent="0.25">
      <c r="A163" s="137" t="s">
        <v>332</v>
      </c>
      <c r="B163" s="138">
        <v>543</v>
      </c>
      <c r="C163" s="138">
        <v>568</v>
      </c>
      <c r="D163" s="138">
        <v>671</v>
      </c>
      <c r="E163" s="138">
        <v>670</v>
      </c>
      <c r="F163" s="138">
        <v>722</v>
      </c>
    </row>
    <row r="164" spans="1:6" ht="15" customHeight="1" x14ac:dyDescent="0.25">
      <c r="A164" s="137" t="s">
        <v>333</v>
      </c>
      <c r="B164" s="139">
        <v>85.6</v>
      </c>
      <c r="C164" s="139">
        <v>87.7</v>
      </c>
      <c r="D164" s="139">
        <v>87.4</v>
      </c>
      <c r="E164" s="139">
        <v>84.9</v>
      </c>
      <c r="F164" s="139">
        <v>87.5</v>
      </c>
    </row>
    <row r="165" spans="1:6" ht="15" customHeight="1" x14ac:dyDescent="0.25">
      <c r="A165" s="221"/>
      <c r="B165" s="136"/>
      <c r="C165" s="136"/>
      <c r="D165" s="136"/>
      <c r="E165" s="136"/>
      <c r="F165" s="136"/>
    </row>
    <row r="166" spans="1:6" ht="15" customHeight="1" x14ac:dyDescent="0.25">
      <c r="A166" s="134" t="s">
        <v>6</v>
      </c>
      <c r="B166" s="136"/>
      <c r="C166" s="136"/>
      <c r="D166" s="136"/>
      <c r="E166" s="136"/>
      <c r="F166" s="136"/>
    </row>
    <row r="167" spans="1:6" ht="15" customHeight="1" x14ac:dyDescent="0.25">
      <c r="A167" s="221" t="s">
        <v>7</v>
      </c>
      <c r="B167" s="136">
        <v>173</v>
      </c>
      <c r="C167" s="136">
        <v>186</v>
      </c>
      <c r="D167" s="136">
        <v>259</v>
      </c>
      <c r="E167" s="136">
        <v>265</v>
      </c>
      <c r="F167" s="136">
        <v>305</v>
      </c>
    </row>
    <row r="168" spans="1:6" ht="15" customHeight="1" x14ac:dyDescent="0.25">
      <c r="A168" s="221" t="s">
        <v>8</v>
      </c>
      <c r="B168" s="136">
        <v>228</v>
      </c>
      <c r="C168" s="136">
        <v>234</v>
      </c>
      <c r="D168" s="136">
        <v>247</v>
      </c>
      <c r="E168" s="136">
        <v>237</v>
      </c>
      <c r="F168" s="136">
        <v>219</v>
      </c>
    </row>
    <row r="169" spans="1:6" ht="15" customHeight="1" x14ac:dyDescent="0.25">
      <c r="A169" s="221" t="s">
        <v>9</v>
      </c>
      <c r="B169" s="136">
        <v>228</v>
      </c>
      <c r="C169" s="136">
        <v>226</v>
      </c>
      <c r="D169" s="136">
        <v>246</v>
      </c>
      <c r="E169" s="136">
        <v>268</v>
      </c>
      <c r="F169" s="136">
        <v>264</v>
      </c>
    </row>
    <row r="170" spans="1:6" ht="15" customHeight="1" x14ac:dyDescent="0.25">
      <c r="A170" s="221" t="s">
        <v>10</v>
      </c>
      <c r="B170" s="136">
        <v>5</v>
      </c>
      <c r="C170" s="136">
        <v>2</v>
      </c>
      <c r="D170" s="136">
        <v>16</v>
      </c>
      <c r="E170" s="136">
        <v>19</v>
      </c>
      <c r="F170" s="136">
        <v>37</v>
      </c>
    </row>
    <row r="171" spans="1:6" ht="15" customHeight="1" x14ac:dyDescent="0.25">
      <c r="A171" s="220" t="s">
        <v>41</v>
      </c>
      <c r="B171" s="136">
        <v>634</v>
      </c>
      <c r="C171" s="136">
        <v>648</v>
      </c>
      <c r="D171" s="136">
        <v>768</v>
      </c>
      <c r="E171" s="136">
        <v>789</v>
      </c>
      <c r="F171" s="136">
        <v>825</v>
      </c>
    </row>
    <row r="172" spans="1:6" ht="15" customHeight="1" x14ac:dyDescent="0.25">
      <c r="A172" s="221"/>
      <c r="B172" s="144"/>
      <c r="C172" s="144"/>
      <c r="D172" s="144"/>
      <c r="E172" s="144"/>
      <c r="F172" s="144"/>
    </row>
    <row r="173" spans="1:6" ht="15" customHeight="1" x14ac:dyDescent="0.25">
      <c r="A173" s="134" t="s">
        <v>408</v>
      </c>
      <c r="B173" s="145"/>
      <c r="C173" s="141"/>
      <c r="D173" s="141"/>
      <c r="E173" s="141"/>
      <c r="F173" s="141"/>
    </row>
    <row r="174" spans="1:6" ht="15" customHeight="1" x14ac:dyDescent="0.25">
      <c r="A174" s="137" t="s">
        <v>517</v>
      </c>
      <c r="B174" s="145"/>
      <c r="C174" s="141"/>
      <c r="D174" s="141"/>
      <c r="E174" s="141"/>
      <c r="F174" s="141"/>
    </row>
    <row r="175" spans="1:6" ht="15" customHeight="1" x14ac:dyDescent="0.25">
      <c r="A175" s="355" t="s">
        <v>243</v>
      </c>
      <c r="B175" s="146">
        <v>196</v>
      </c>
      <c r="C175" s="146">
        <v>211</v>
      </c>
      <c r="D175" s="146">
        <v>218</v>
      </c>
      <c r="E175" s="146">
        <v>209</v>
      </c>
      <c r="F175" s="146">
        <v>223</v>
      </c>
    </row>
    <row r="176" spans="1:6" ht="15" customHeight="1" x14ac:dyDescent="0.25">
      <c r="A176" s="355" t="s">
        <v>29</v>
      </c>
      <c r="B176" s="146">
        <v>223</v>
      </c>
      <c r="C176" s="146">
        <v>208.5</v>
      </c>
      <c r="D176" s="146">
        <v>266</v>
      </c>
      <c r="E176" s="146">
        <v>294</v>
      </c>
      <c r="F176" s="146">
        <v>309</v>
      </c>
    </row>
    <row r="177" spans="1:6" ht="15" customHeight="1" x14ac:dyDescent="0.25">
      <c r="A177" s="355" t="s">
        <v>30</v>
      </c>
      <c r="B177" s="146">
        <v>80</v>
      </c>
      <c r="C177" s="146">
        <v>51</v>
      </c>
      <c r="D177" s="146">
        <v>66</v>
      </c>
      <c r="E177" s="146">
        <v>78.5</v>
      </c>
      <c r="F177" s="146">
        <v>63</v>
      </c>
    </row>
    <row r="178" spans="1:6" ht="15" customHeight="1" x14ac:dyDescent="0.25">
      <c r="A178" s="355" t="s">
        <v>244</v>
      </c>
      <c r="B178" s="146">
        <v>526</v>
      </c>
      <c r="C178" s="146">
        <v>518</v>
      </c>
      <c r="D178" s="146">
        <v>541.5</v>
      </c>
      <c r="E178" s="146">
        <v>554</v>
      </c>
      <c r="F178" s="146">
        <v>647.5</v>
      </c>
    </row>
    <row r="179" spans="1:6" ht="15" customHeight="1" x14ac:dyDescent="0.25">
      <c r="A179" s="137" t="s">
        <v>518</v>
      </c>
      <c r="B179" s="145"/>
      <c r="C179" s="141"/>
      <c r="D179" s="141"/>
      <c r="E179" s="141"/>
      <c r="F179" s="141"/>
    </row>
    <row r="180" spans="1:6" ht="15" customHeight="1" x14ac:dyDescent="0.25">
      <c r="A180" s="355" t="s">
        <v>243</v>
      </c>
      <c r="B180" s="146">
        <v>171</v>
      </c>
      <c r="C180" s="146">
        <v>191.5</v>
      </c>
      <c r="D180" s="146">
        <v>182</v>
      </c>
      <c r="E180" s="146">
        <v>190</v>
      </c>
      <c r="F180" s="146">
        <v>208</v>
      </c>
    </row>
    <row r="181" spans="1:6" ht="15" customHeight="1" x14ac:dyDescent="0.25">
      <c r="A181" s="355" t="s">
        <v>29</v>
      </c>
      <c r="B181" s="146">
        <v>140</v>
      </c>
      <c r="C181" s="146">
        <v>134</v>
      </c>
      <c r="D181" s="146">
        <v>146</v>
      </c>
      <c r="E181" s="146">
        <v>160.5</v>
      </c>
      <c r="F181" s="146">
        <v>159.5</v>
      </c>
    </row>
    <row r="182" spans="1:6" ht="15" customHeight="1" x14ac:dyDescent="0.25">
      <c r="A182" s="355" t="s">
        <v>30</v>
      </c>
      <c r="B182" s="146">
        <v>0</v>
      </c>
      <c r="C182" s="146">
        <v>0</v>
      </c>
      <c r="D182" s="146">
        <v>0</v>
      </c>
      <c r="E182" s="146">
        <v>0</v>
      </c>
      <c r="F182" s="146">
        <v>0</v>
      </c>
    </row>
    <row r="183" spans="1:6" ht="15" customHeight="1" x14ac:dyDescent="0.25">
      <c r="A183" s="355" t="s">
        <v>244</v>
      </c>
      <c r="B183" s="146">
        <v>341</v>
      </c>
      <c r="C183" s="146">
        <v>368</v>
      </c>
      <c r="D183" s="146">
        <v>362</v>
      </c>
      <c r="E183" s="146">
        <v>394.5</v>
      </c>
      <c r="F183" s="146">
        <v>404</v>
      </c>
    </row>
    <row r="184" spans="1:6" ht="15" customHeight="1" x14ac:dyDescent="0.25">
      <c r="A184" s="133"/>
      <c r="B184" s="129"/>
      <c r="C184" s="129"/>
      <c r="D184" s="129"/>
      <c r="E184" s="129"/>
      <c r="F184" s="129"/>
    </row>
    <row r="185" spans="1:6" ht="15" customHeight="1" x14ac:dyDescent="0.25">
      <c r="A185" s="134" t="s">
        <v>330</v>
      </c>
      <c r="B185" s="141"/>
      <c r="C185" s="141"/>
      <c r="D185" s="141"/>
      <c r="E185" s="141"/>
      <c r="F185" s="141"/>
    </row>
    <row r="186" spans="1:6" ht="15" customHeight="1" x14ac:dyDescent="0.25">
      <c r="A186" s="221" t="s">
        <v>11</v>
      </c>
      <c r="B186" s="136">
        <v>5</v>
      </c>
      <c r="C186" s="136">
        <v>4</v>
      </c>
      <c r="D186" s="136">
        <v>6</v>
      </c>
      <c r="E186" s="136">
        <v>7</v>
      </c>
      <c r="F186" s="136">
        <v>2</v>
      </c>
    </row>
    <row r="187" spans="1:6" ht="15" customHeight="1" x14ac:dyDescent="0.25">
      <c r="A187" s="221" t="s">
        <v>12</v>
      </c>
      <c r="B187" s="136">
        <v>84</v>
      </c>
      <c r="C187" s="136">
        <v>110</v>
      </c>
      <c r="D187" s="136">
        <v>104</v>
      </c>
      <c r="E187" s="136">
        <v>118</v>
      </c>
      <c r="F187" s="136">
        <v>120</v>
      </c>
    </row>
    <row r="188" spans="1:6" ht="15" customHeight="1" x14ac:dyDescent="0.25">
      <c r="A188" s="221" t="s">
        <v>13</v>
      </c>
      <c r="B188" s="136">
        <v>48</v>
      </c>
      <c r="C188" s="136">
        <v>26</v>
      </c>
      <c r="D188" s="136">
        <v>59</v>
      </c>
      <c r="E188" s="136">
        <v>27</v>
      </c>
      <c r="F188" s="136">
        <v>39</v>
      </c>
    </row>
    <row r="189" spans="1:6" ht="15" customHeight="1" x14ac:dyDescent="0.25">
      <c r="A189" s="221" t="s">
        <v>14</v>
      </c>
      <c r="B189" s="136">
        <v>4</v>
      </c>
      <c r="C189" s="136">
        <v>3</v>
      </c>
      <c r="D189" s="136">
        <v>1</v>
      </c>
      <c r="E189" s="136">
        <v>7</v>
      </c>
      <c r="F189" s="136">
        <v>7</v>
      </c>
    </row>
    <row r="190" spans="1:6" ht="15" customHeight="1" x14ac:dyDescent="0.25">
      <c r="A190" s="221" t="s">
        <v>15</v>
      </c>
      <c r="B190" s="136">
        <v>9</v>
      </c>
      <c r="C190" s="136">
        <v>12</v>
      </c>
      <c r="D190" s="136">
        <v>15</v>
      </c>
      <c r="E190" s="136">
        <v>18</v>
      </c>
      <c r="F190" s="136">
        <v>10</v>
      </c>
    </row>
    <row r="191" spans="1:6" ht="15" customHeight="1" x14ac:dyDescent="0.25">
      <c r="A191" s="221" t="s">
        <v>16</v>
      </c>
      <c r="B191" s="136">
        <v>153</v>
      </c>
      <c r="C191" s="136">
        <v>160</v>
      </c>
      <c r="D191" s="136">
        <v>166</v>
      </c>
      <c r="E191" s="136">
        <v>165</v>
      </c>
      <c r="F191" s="136">
        <v>178</v>
      </c>
    </row>
    <row r="192" spans="1:6" ht="15" customHeight="1" x14ac:dyDescent="0.25">
      <c r="A192" s="221" t="s">
        <v>17</v>
      </c>
      <c r="B192" s="136">
        <v>141</v>
      </c>
      <c r="C192" s="136">
        <v>160</v>
      </c>
      <c r="D192" s="136">
        <v>198</v>
      </c>
      <c r="E192" s="136">
        <v>194</v>
      </c>
      <c r="F192" s="136">
        <v>233</v>
      </c>
    </row>
    <row r="193" spans="1:6" ht="15" customHeight="1" x14ac:dyDescent="0.25">
      <c r="A193" s="221" t="s">
        <v>18</v>
      </c>
      <c r="B193" s="136">
        <v>17</v>
      </c>
      <c r="C193" s="136">
        <v>11</v>
      </c>
      <c r="D193" s="136">
        <v>25</v>
      </c>
      <c r="E193" s="136">
        <v>16</v>
      </c>
      <c r="F193" s="136">
        <v>18</v>
      </c>
    </row>
    <row r="194" spans="1:6" ht="15" customHeight="1" x14ac:dyDescent="0.25">
      <c r="A194" s="221" t="s">
        <v>19</v>
      </c>
      <c r="B194" s="136">
        <v>0</v>
      </c>
      <c r="C194" s="136">
        <v>1</v>
      </c>
      <c r="D194" s="136">
        <v>4</v>
      </c>
      <c r="E194" s="136">
        <v>1</v>
      </c>
      <c r="F194" s="136">
        <v>3</v>
      </c>
    </row>
    <row r="195" spans="1:6" ht="15" customHeight="1" x14ac:dyDescent="0.25">
      <c r="A195" s="221" t="s">
        <v>20</v>
      </c>
      <c r="B195" s="136">
        <v>57</v>
      </c>
      <c r="C195" s="136">
        <v>44</v>
      </c>
      <c r="D195" s="136">
        <v>62</v>
      </c>
      <c r="E195" s="136">
        <v>72</v>
      </c>
      <c r="F195" s="136">
        <v>75</v>
      </c>
    </row>
    <row r="196" spans="1:6" ht="15" customHeight="1" x14ac:dyDescent="0.25">
      <c r="A196" s="221" t="s">
        <v>21</v>
      </c>
      <c r="B196" s="136">
        <v>6</v>
      </c>
      <c r="C196" s="136">
        <v>8</v>
      </c>
      <c r="D196" s="136">
        <v>5</v>
      </c>
      <c r="E196" s="136">
        <v>14</v>
      </c>
      <c r="F196" s="136">
        <v>11</v>
      </c>
    </row>
    <row r="197" spans="1:6" ht="15" customHeight="1" x14ac:dyDescent="0.25">
      <c r="A197" s="221" t="s">
        <v>22</v>
      </c>
      <c r="B197" s="136">
        <v>2</v>
      </c>
      <c r="C197" s="136">
        <v>2</v>
      </c>
      <c r="D197" s="136">
        <v>3</v>
      </c>
      <c r="E197" s="136">
        <v>6</v>
      </c>
      <c r="F197" s="136">
        <v>4</v>
      </c>
    </row>
    <row r="198" spans="1:6" ht="15" customHeight="1" x14ac:dyDescent="0.25">
      <c r="A198" s="221" t="s">
        <v>23</v>
      </c>
      <c r="B198" s="136">
        <v>10</v>
      </c>
      <c r="C198" s="136">
        <v>15</v>
      </c>
      <c r="D198" s="136">
        <v>5</v>
      </c>
      <c r="E198" s="136">
        <v>9</v>
      </c>
      <c r="F198" s="136">
        <v>8</v>
      </c>
    </row>
    <row r="199" spans="1:6" ht="15" customHeight="1" x14ac:dyDescent="0.25">
      <c r="A199" s="221" t="s">
        <v>24</v>
      </c>
      <c r="B199" s="136">
        <v>0</v>
      </c>
      <c r="C199" s="136">
        <v>0</v>
      </c>
      <c r="D199" s="136">
        <v>0</v>
      </c>
      <c r="E199" s="136">
        <v>0</v>
      </c>
      <c r="F199" s="136">
        <v>0</v>
      </c>
    </row>
    <row r="200" spans="1:6" ht="15" customHeight="1" x14ac:dyDescent="0.25">
      <c r="A200" s="221" t="s">
        <v>25</v>
      </c>
      <c r="B200" s="136">
        <v>7</v>
      </c>
      <c r="C200" s="136">
        <v>12</v>
      </c>
      <c r="D200" s="136">
        <v>17</v>
      </c>
      <c r="E200" s="136">
        <v>16</v>
      </c>
      <c r="F200" s="136">
        <v>14</v>
      </c>
    </row>
    <row r="201" spans="1:6" ht="15" customHeight="1" x14ac:dyDescent="0.25">
      <c r="A201" s="221" t="s">
        <v>26</v>
      </c>
      <c r="B201" s="136">
        <v>0</v>
      </c>
      <c r="C201" s="136">
        <v>0</v>
      </c>
      <c r="D201" s="136">
        <v>1</v>
      </c>
      <c r="E201" s="136">
        <v>0</v>
      </c>
      <c r="F201" s="136">
        <v>0</v>
      </c>
    </row>
    <row r="202" spans="1:6" ht="15" customHeight="1" x14ac:dyDescent="0.25">
      <c r="A202" s="220" t="s">
        <v>326</v>
      </c>
      <c r="B202" s="136">
        <v>543</v>
      </c>
      <c r="C202" s="136">
        <v>568</v>
      </c>
      <c r="D202" s="136">
        <v>671</v>
      </c>
      <c r="E202" s="136">
        <v>670</v>
      </c>
      <c r="F202" s="136">
        <v>722</v>
      </c>
    </row>
    <row r="203" spans="1:6" ht="15" customHeight="1" x14ac:dyDescent="0.25">
      <c r="A203" s="133"/>
      <c r="B203" s="129"/>
      <c r="C203" s="129"/>
      <c r="D203" s="129"/>
      <c r="E203" s="129"/>
      <c r="F203" s="129"/>
    </row>
    <row r="204" spans="1:6" ht="15" customHeight="1" x14ac:dyDescent="0.25">
      <c r="A204" s="134" t="s">
        <v>328</v>
      </c>
      <c r="B204" s="141"/>
      <c r="C204" s="141"/>
      <c r="D204" s="141"/>
      <c r="E204" s="141"/>
      <c r="F204" s="141"/>
    </row>
    <row r="205" spans="1:6" ht="15" customHeight="1" x14ac:dyDescent="0.25">
      <c r="A205" s="221" t="s">
        <v>171</v>
      </c>
      <c r="B205" s="136">
        <v>428</v>
      </c>
      <c r="C205" s="136">
        <v>427</v>
      </c>
      <c r="D205" s="136">
        <v>518</v>
      </c>
      <c r="E205" s="136">
        <v>531</v>
      </c>
      <c r="F205" s="136">
        <v>579</v>
      </c>
    </row>
    <row r="206" spans="1:6" ht="15" customHeight="1" x14ac:dyDescent="0.25">
      <c r="A206" s="142" t="s">
        <v>27</v>
      </c>
      <c r="B206" s="143">
        <v>23.2</v>
      </c>
      <c r="C206" s="143">
        <v>22</v>
      </c>
      <c r="D206" s="143">
        <v>24.1</v>
      </c>
      <c r="E206" s="143">
        <v>23.7</v>
      </c>
      <c r="F206" s="143">
        <v>23.4</v>
      </c>
    </row>
    <row r="207" spans="1:6" ht="15" customHeight="1" x14ac:dyDescent="0.25">
      <c r="A207" s="221" t="s">
        <v>301</v>
      </c>
      <c r="B207" s="136">
        <v>1</v>
      </c>
      <c r="C207" s="136">
        <v>4</v>
      </c>
      <c r="D207" s="136">
        <v>4</v>
      </c>
      <c r="E207" s="136">
        <v>2</v>
      </c>
      <c r="F207" s="136">
        <v>2</v>
      </c>
    </row>
    <row r="208" spans="1:6" ht="15" customHeight="1" x14ac:dyDescent="0.25">
      <c r="A208" s="142" t="s">
        <v>27</v>
      </c>
      <c r="B208" s="143">
        <v>6</v>
      </c>
      <c r="C208" s="143">
        <v>9.6999999999999993</v>
      </c>
      <c r="D208" s="143">
        <v>9.3000000000000007</v>
      </c>
      <c r="E208" s="143">
        <v>16.5</v>
      </c>
      <c r="F208" s="143">
        <v>12</v>
      </c>
    </row>
    <row r="209" spans="1:6" ht="15" customHeight="1" x14ac:dyDescent="0.25">
      <c r="A209" s="202" t="s">
        <v>222</v>
      </c>
      <c r="B209" s="136">
        <v>1</v>
      </c>
      <c r="C209" s="136">
        <v>1</v>
      </c>
      <c r="D209" s="136">
        <v>0</v>
      </c>
      <c r="E209" s="136">
        <v>0</v>
      </c>
      <c r="F209" s="136">
        <v>0</v>
      </c>
    </row>
    <row r="210" spans="1:6" ht="15" customHeight="1" x14ac:dyDescent="0.25">
      <c r="A210" s="202" t="s">
        <v>223</v>
      </c>
      <c r="B210" s="136">
        <v>7</v>
      </c>
      <c r="C210" s="136">
        <v>12</v>
      </c>
      <c r="D210" s="136">
        <v>15</v>
      </c>
      <c r="E210" s="136">
        <v>20</v>
      </c>
      <c r="F210" s="136">
        <v>21</v>
      </c>
    </row>
    <row r="211" spans="1:6" ht="15" customHeight="1" x14ac:dyDescent="0.25">
      <c r="A211" s="202" t="s">
        <v>224</v>
      </c>
      <c r="B211" s="136">
        <v>53</v>
      </c>
      <c r="C211" s="136">
        <v>68</v>
      </c>
      <c r="D211" s="136">
        <v>77</v>
      </c>
      <c r="E211" s="136">
        <v>68</v>
      </c>
      <c r="F211" s="136">
        <v>64</v>
      </c>
    </row>
    <row r="212" spans="1:6" ht="15" customHeight="1" x14ac:dyDescent="0.25">
      <c r="A212" s="202" t="s">
        <v>225</v>
      </c>
      <c r="B212" s="136">
        <v>9</v>
      </c>
      <c r="C212" s="136">
        <v>14</v>
      </c>
      <c r="D212" s="136">
        <v>23</v>
      </c>
      <c r="E212" s="136">
        <v>12</v>
      </c>
      <c r="F212" s="136">
        <v>14</v>
      </c>
    </row>
    <row r="213" spans="1:6" ht="15" customHeight="1" x14ac:dyDescent="0.25">
      <c r="A213" s="202" t="s">
        <v>302</v>
      </c>
      <c r="B213" s="136">
        <v>3</v>
      </c>
      <c r="C213" s="136">
        <v>9</v>
      </c>
      <c r="D213" s="136">
        <v>2</v>
      </c>
      <c r="E213" s="136">
        <v>5</v>
      </c>
      <c r="F213" s="136">
        <v>4</v>
      </c>
    </row>
    <row r="214" spans="1:6" ht="15" customHeight="1" x14ac:dyDescent="0.25">
      <c r="A214" s="202" t="s">
        <v>303</v>
      </c>
      <c r="B214" s="136">
        <v>0</v>
      </c>
      <c r="C214" s="136">
        <v>1</v>
      </c>
      <c r="D214" s="136">
        <v>0</v>
      </c>
      <c r="E214" s="136">
        <v>1</v>
      </c>
      <c r="F214" s="136">
        <v>0</v>
      </c>
    </row>
    <row r="215" spans="1:6" ht="15" customHeight="1" x14ac:dyDescent="0.25">
      <c r="A215" s="202" t="s">
        <v>226</v>
      </c>
      <c r="B215" s="136">
        <v>31</v>
      </c>
      <c r="C215" s="136">
        <v>17</v>
      </c>
      <c r="D215" s="136">
        <v>19</v>
      </c>
      <c r="E215" s="136">
        <v>18</v>
      </c>
      <c r="F215" s="136">
        <v>21</v>
      </c>
    </row>
    <row r="216" spans="1:6" ht="15" customHeight="1" x14ac:dyDescent="0.25">
      <c r="A216" s="202" t="s">
        <v>227</v>
      </c>
      <c r="B216" s="136">
        <v>9</v>
      </c>
      <c r="C216" s="136">
        <v>13</v>
      </c>
      <c r="D216" s="136">
        <v>12</v>
      </c>
      <c r="E216" s="136">
        <v>8</v>
      </c>
      <c r="F216" s="136">
        <v>13</v>
      </c>
    </row>
    <row r="217" spans="1:6" ht="15" customHeight="1" x14ac:dyDescent="0.25">
      <c r="A217" s="202" t="s">
        <v>28</v>
      </c>
      <c r="B217" s="136">
        <v>0</v>
      </c>
      <c r="C217" s="136">
        <v>0</v>
      </c>
      <c r="D217" s="136">
        <v>0</v>
      </c>
      <c r="E217" s="136">
        <v>1</v>
      </c>
      <c r="F217" s="136">
        <v>0</v>
      </c>
    </row>
    <row r="218" spans="1:6" ht="15" customHeight="1" x14ac:dyDescent="0.25">
      <c r="A218" s="202" t="s">
        <v>300</v>
      </c>
      <c r="B218" s="136">
        <v>1</v>
      </c>
      <c r="C218" s="136">
        <v>1</v>
      </c>
      <c r="D218" s="136">
        <v>0</v>
      </c>
      <c r="E218" s="136">
        <v>1</v>
      </c>
      <c r="F218" s="136">
        <v>2</v>
      </c>
    </row>
    <row r="219" spans="1:6" ht="19.5" customHeight="1" x14ac:dyDescent="0.25">
      <c r="A219" s="202" t="s">
        <v>228</v>
      </c>
      <c r="B219" s="136">
        <v>0</v>
      </c>
      <c r="C219" s="136">
        <v>1</v>
      </c>
      <c r="D219" s="136">
        <v>1</v>
      </c>
      <c r="E219" s="136">
        <v>2</v>
      </c>
      <c r="F219" s="136">
        <v>0</v>
      </c>
    </row>
    <row r="220" spans="1:6" ht="15" customHeight="1" x14ac:dyDescent="0.25">
      <c r="A220" s="202" t="s">
        <v>229</v>
      </c>
      <c r="B220" s="136">
        <v>0</v>
      </c>
      <c r="C220" s="136">
        <v>0</v>
      </c>
      <c r="D220" s="136">
        <v>0</v>
      </c>
      <c r="E220" s="136">
        <v>0</v>
      </c>
      <c r="F220" s="136">
        <v>2</v>
      </c>
    </row>
    <row r="221" spans="1:6" ht="15" customHeight="1" x14ac:dyDescent="0.25">
      <c r="A221" s="202" t="s">
        <v>242</v>
      </c>
      <c r="B221" s="136">
        <v>0</v>
      </c>
      <c r="C221" s="136">
        <v>0</v>
      </c>
      <c r="D221" s="136">
        <v>0</v>
      </c>
      <c r="E221" s="136">
        <v>1</v>
      </c>
      <c r="F221" s="136">
        <v>0</v>
      </c>
    </row>
    <row r="222" spans="1:6" ht="15" customHeight="1" x14ac:dyDescent="0.25">
      <c r="A222" s="133"/>
      <c r="B222" s="129"/>
      <c r="C222" s="129"/>
      <c r="D222" s="129"/>
      <c r="E222" s="129"/>
      <c r="F222" s="129"/>
    </row>
    <row r="223" spans="1:6" ht="15" customHeight="1" x14ac:dyDescent="0.25">
      <c r="A223" s="131" t="s">
        <v>416</v>
      </c>
      <c r="B223" s="132">
        <f>'TABLE CONTENTS'!$C$4</f>
        <v>2011</v>
      </c>
      <c r="C223" s="132">
        <f>'TABLE CONTENTS'!$D$4</f>
        <v>2012</v>
      </c>
      <c r="D223" s="132">
        <f>'TABLE CONTENTS'!$E$4</f>
        <v>2013</v>
      </c>
      <c r="E223" s="132">
        <f>'TABLE CONTENTS'!$F$4</f>
        <v>2014</v>
      </c>
      <c r="F223" s="132">
        <f>'TABLE CONTENTS'!$G$4</f>
        <v>2015</v>
      </c>
    </row>
    <row r="224" spans="1:6" ht="15" customHeight="1" x14ac:dyDescent="0.25">
      <c r="A224" s="185"/>
      <c r="B224" s="186"/>
      <c r="C224" s="186"/>
      <c r="D224" s="186"/>
      <c r="E224" s="186"/>
      <c r="F224" s="186"/>
    </row>
    <row r="225" spans="1:6" ht="15" customHeight="1" x14ac:dyDescent="0.25">
      <c r="A225" s="134" t="s">
        <v>336</v>
      </c>
      <c r="B225" s="136">
        <v>17186</v>
      </c>
      <c r="C225" s="136">
        <v>17740</v>
      </c>
      <c r="D225" s="136">
        <v>18258</v>
      </c>
      <c r="E225" s="136">
        <v>19006</v>
      </c>
      <c r="F225" s="136">
        <v>19440</v>
      </c>
    </row>
    <row r="226" spans="1:6" ht="15" customHeight="1" x14ac:dyDescent="0.25">
      <c r="A226" s="134"/>
      <c r="B226" s="186"/>
      <c r="C226" s="186"/>
      <c r="D226" s="186"/>
      <c r="E226" s="186"/>
      <c r="F226" s="186"/>
    </row>
    <row r="227" spans="1:6" ht="15" customHeight="1" x14ac:dyDescent="0.25">
      <c r="A227" s="134" t="s">
        <v>322</v>
      </c>
      <c r="B227" s="129"/>
      <c r="C227" s="129"/>
      <c r="D227" s="129"/>
      <c r="E227" s="129"/>
      <c r="F227" s="129"/>
    </row>
    <row r="228" spans="1:6" ht="15" customHeight="1" x14ac:dyDescent="0.25">
      <c r="A228" s="221" t="s">
        <v>263</v>
      </c>
      <c r="B228" s="136">
        <v>13087</v>
      </c>
      <c r="C228" s="136">
        <v>13493</v>
      </c>
      <c r="D228" s="136">
        <v>13839</v>
      </c>
      <c r="E228" s="136">
        <v>14325</v>
      </c>
      <c r="F228" s="136">
        <v>14718</v>
      </c>
    </row>
    <row r="229" spans="1:6" ht="15" customHeight="1" x14ac:dyDescent="0.25">
      <c r="A229" s="221" t="s">
        <v>264</v>
      </c>
      <c r="B229" s="136">
        <v>4094</v>
      </c>
      <c r="C229" s="136">
        <v>4244</v>
      </c>
      <c r="D229" s="136">
        <v>4419</v>
      </c>
      <c r="E229" s="136">
        <v>4681</v>
      </c>
      <c r="F229" s="136">
        <v>4721</v>
      </c>
    </row>
    <row r="230" spans="1:6" ht="15" customHeight="1" x14ac:dyDescent="0.25">
      <c r="A230" s="221" t="s">
        <v>342</v>
      </c>
      <c r="B230" s="136">
        <v>5</v>
      </c>
      <c r="C230" s="136">
        <v>3</v>
      </c>
      <c r="D230" s="136">
        <v>0</v>
      </c>
      <c r="E230" s="136">
        <v>0</v>
      </c>
      <c r="F230" s="136">
        <v>1</v>
      </c>
    </row>
    <row r="231" spans="1:6" ht="15" customHeight="1" x14ac:dyDescent="0.25">
      <c r="A231" s="134"/>
      <c r="B231" s="136"/>
      <c r="C231" s="136"/>
      <c r="D231" s="136"/>
      <c r="E231" s="136"/>
      <c r="F231" s="136"/>
    </row>
    <row r="232" spans="1:6" ht="15" customHeight="1" x14ac:dyDescent="0.25">
      <c r="A232" s="134" t="s">
        <v>321</v>
      </c>
      <c r="B232" s="136"/>
      <c r="C232" s="136"/>
      <c r="D232" s="136"/>
      <c r="E232" s="136"/>
      <c r="F232" s="136"/>
    </row>
    <row r="233" spans="1:6" ht="15" customHeight="1" x14ac:dyDescent="0.25">
      <c r="A233" s="221" t="s">
        <v>266</v>
      </c>
      <c r="B233" s="136">
        <v>98</v>
      </c>
      <c r="C233" s="136">
        <v>132</v>
      </c>
      <c r="D233" s="136">
        <v>113</v>
      </c>
      <c r="E233" s="136">
        <v>89</v>
      </c>
      <c r="F233" s="136">
        <v>73</v>
      </c>
    </row>
    <row r="234" spans="1:6" ht="15" customHeight="1" x14ac:dyDescent="0.25">
      <c r="A234" s="221" t="s">
        <v>267</v>
      </c>
      <c r="B234" s="136">
        <v>17068</v>
      </c>
      <c r="C234" s="136">
        <v>17599</v>
      </c>
      <c r="D234" s="136">
        <v>18121</v>
      </c>
      <c r="E234" s="136">
        <v>18897</v>
      </c>
      <c r="F234" s="136">
        <v>19355</v>
      </c>
    </row>
    <row r="235" spans="1:6" ht="15" customHeight="1" x14ac:dyDescent="0.25">
      <c r="A235" s="221" t="s">
        <v>2</v>
      </c>
      <c r="B235" s="136">
        <v>20</v>
      </c>
      <c r="C235" s="136">
        <v>9</v>
      </c>
      <c r="D235" s="136">
        <v>24</v>
      </c>
      <c r="E235" s="136">
        <v>20</v>
      </c>
      <c r="F235" s="136">
        <v>12</v>
      </c>
    </row>
    <row r="236" spans="1:6" ht="15" customHeight="1" x14ac:dyDescent="0.25">
      <c r="A236" s="137" t="s">
        <v>239</v>
      </c>
      <c r="B236" s="146">
        <v>31.6</v>
      </c>
      <c r="C236" s="146">
        <v>31.6</v>
      </c>
      <c r="D236" s="146">
        <v>32</v>
      </c>
      <c r="E236" s="146">
        <v>32.200000000000003</v>
      </c>
      <c r="F236" s="146">
        <v>32.4</v>
      </c>
    </row>
    <row r="237" spans="1:6" ht="15" customHeight="1" x14ac:dyDescent="0.25">
      <c r="A237" s="221"/>
      <c r="B237" s="136"/>
      <c r="C237" s="136"/>
      <c r="D237" s="136"/>
      <c r="E237" s="136"/>
      <c r="F237" s="136"/>
    </row>
    <row r="238" spans="1:6" ht="15" customHeight="1" x14ac:dyDescent="0.25">
      <c r="A238" s="134" t="s">
        <v>268</v>
      </c>
      <c r="B238" s="136"/>
      <c r="C238" s="136"/>
      <c r="D238" s="136"/>
      <c r="E238" s="136"/>
      <c r="F238" s="136"/>
    </row>
    <row r="239" spans="1:6" ht="15" customHeight="1" x14ac:dyDescent="0.25">
      <c r="A239" s="137" t="s">
        <v>332</v>
      </c>
      <c r="B239" s="138">
        <v>14928</v>
      </c>
      <c r="C239" s="138">
        <v>15380</v>
      </c>
      <c r="D239" s="138">
        <v>15758</v>
      </c>
      <c r="E239" s="138">
        <v>16770</v>
      </c>
      <c r="F239" s="138">
        <v>17318</v>
      </c>
    </row>
    <row r="240" spans="1:6" ht="15" customHeight="1" x14ac:dyDescent="0.25">
      <c r="A240" s="137" t="s">
        <v>333</v>
      </c>
      <c r="B240" s="139">
        <v>86.9</v>
      </c>
      <c r="C240" s="139">
        <v>86.7</v>
      </c>
      <c r="D240" s="139">
        <v>86.3</v>
      </c>
      <c r="E240" s="139">
        <v>88.2</v>
      </c>
      <c r="F240" s="139">
        <v>89.1</v>
      </c>
    </row>
    <row r="241" spans="1:6" ht="15" customHeight="1" x14ac:dyDescent="0.25">
      <c r="A241" s="137"/>
      <c r="B241" s="139"/>
      <c r="C241" s="139"/>
      <c r="D241" s="139"/>
      <c r="E241" s="139"/>
      <c r="F241" s="139"/>
    </row>
    <row r="242" spans="1:6" ht="15" customHeight="1" x14ac:dyDescent="0.25">
      <c r="A242" s="134" t="s">
        <v>6</v>
      </c>
      <c r="B242" s="136"/>
      <c r="C242" s="136"/>
      <c r="D242" s="136"/>
      <c r="E242" s="136"/>
      <c r="F242" s="136"/>
    </row>
    <row r="243" spans="1:6" ht="15" customHeight="1" x14ac:dyDescent="0.25">
      <c r="A243" s="221" t="s">
        <v>7</v>
      </c>
      <c r="B243" s="136">
        <v>942</v>
      </c>
      <c r="C243" s="136">
        <v>1007</v>
      </c>
      <c r="D243" s="136">
        <v>1247</v>
      </c>
      <c r="E243" s="136">
        <v>1324</v>
      </c>
      <c r="F243" s="136">
        <v>1514</v>
      </c>
    </row>
    <row r="244" spans="1:6" ht="15" customHeight="1" x14ac:dyDescent="0.25">
      <c r="A244" s="221" t="s">
        <v>8</v>
      </c>
      <c r="B244" s="136">
        <v>2425</v>
      </c>
      <c r="C244" s="136">
        <v>2496</v>
      </c>
      <c r="D244" s="136">
        <v>2710</v>
      </c>
      <c r="E244" s="136">
        <v>2690</v>
      </c>
      <c r="F244" s="136">
        <v>3374</v>
      </c>
    </row>
    <row r="245" spans="1:6" ht="15" customHeight="1" x14ac:dyDescent="0.25">
      <c r="A245" s="221" t="s">
        <v>9</v>
      </c>
      <c r="B245" s="136">
        <v>5990</v>
      </c>
      <c r="C245" s="136">
        <v>6158</v>
      </c>
      <c r="D245" s="136">
        <v>5697</v>
      </c>
      <c r="E245" s="136">
        <v>5504</v>
      </c>
      <c r="F245" s="136">
        <v>4834</v>
      </c>
    </row>
    <row r="246" spans="1:6" ht="15" customHeight="1" x14ac:dyDescent="0.25">
      <c r="A246" s="221" t="s">
        <v>10</v>
      </c>
      <c r="B246" s="136">
        <v>7829</v>
      </c>
      <c r="C246" s="136">
        <v>8079</v>
      </c>
      <c r="D246" s="136">
        <v>8604</v>
      </c>
      <c r="E246" s="136">
        <v>9488</v>
      </c>
      <c r="F246" s="136">
        <v>9718</v>
      </c>
    </row>
    <row r="247" spans="1:6" ht="15" customHeight="1" x14ac:dyDescent="0.25">
      <c r="A247" s="220" t="s">
        <v>41</v>
      </c>
      <c r="B247" s="136">
        <v>17186</v>
      </c>
      <c r="C247" s="136">
        <v>17740</v>
      </c>
      <c r="D247" s="136">
        <v>18258</v>
      </c>
      <c r="E247" s="136">
        <v>19006</v>
      </c>
      <c r="F247" s="136">
        <v>19440</v>
      </c>
    </row>
    <row r="248" spans="1:6" ht="15" customHeight="1" x14ac:dyDescent="0.25">
      <c r="A248" s="221"/>
      <c r="B248" s="136"/>
      <c r="C248" s="136"/>
      <c r="D248" s="136"/>
      <c r="E248" s="136"/>
      <c r="F248" s="136"/>
    </row>
    <row r="249" spans="1:6" ht="15" customHeight="1" x14ac:dyDescent="0.25">
      <c r="A249" s="134" t="s">
        <v>408</v>
      </c>
      <c r="B249" s="145"/>
      <c r="C249" s="141"/>
      <c r="D249" s="141"/>
      <c r="E249" s="141"/>
      <c r="F249" s="141"/>
    </row>
    <row r="250" spans="1:6" ht="15" customHeight="1" x14ac:dyDescent="0.25">
      <c r="A250" s="221" t="s">
        <v>245</v>
      </c>
      <c r="B250" s="146">
        <v>27</v>
      </c>
      <c r="C250" s="146">
        <v>29</v>
      </c>
      <c r="D250" s="146">
        <v>33</v>
      </c>
      <c r="E250" s="146">
        <v>35</v>
      </c>
      <c r="F250" s="146">
        <v>37</v>
      </c>
    </row>
    <row r="251" spans="1:6" ht="15" customHeight="1" x14ac:dyDescent="0.25">
      <c r="A251" s="221" t="s">
        <v>31</v>
      </c>
      <c r="B251" s="146">
        <v>57</v>
      </c>
      <c r="C251" s="146">
        <v>58</v>
      </c>
      <c r="D251" s="146">
        <v>56</v>
      </c>
      <c r="E251" s="146">
        <v>50</v>
      </c>
      <c r="F251" s="146">
        <v>49</v>
      </c>
    </row>
    <row r="252" spans="1:6" ht="15" customHeight="1" x14ac:dyDescent="0.25">
      <c r="A252" s="133"/>
      <c r="B252" s="129"/>
      <c r="C252" s="129"/>
      <c r="D252" s="129"/>
      <c r="E252" s="129"/>
      <c r="F252" s="129"/>
    </row>
    <row r="253" spans="1:6" ht="15" customHeight="1" x14ac:dyDescent="0.25">
      <c r="A253" s="134" t="s">
        <v>330</v>
      </c>
      <c r="B253" s="141"/>
      <c r="C253" s="141"/>
      <c r="D253" s="141"/>
      <c r="E253" s="141"/>
      <c r="F253" s="141"/>
    </row>
    <row r="254" spans="1:6" ht="15" customHeight="1" x14ac:dyDescent="0.25">
      <c r="A254" s="221" t="s">
        <v>11</v>
      </c>
      <c r="B254" s="136">
        <v>0</v>
      </c>
      <c r="C254" s="136">
        <v>0</v>
      </c>
      <c r="D254" s="136">
        <v>0</v>
      </c>
      <c r="E254" s="136">
        <v>1</v>
      </c>
      <c r="F254" s="136">
        <v>0</v>
      </c>
    </row>
    <row r="255" spans="1:6" ht="15" customHeight="1" x14ac:dyDescent="0.25">
      <c r="A255" s="221" t="s">
        <v>12</v>
      </c>
      <c r="B255" s="136">
        <v>3307</v>
      </c>
      <c r="C255" s="136">
        <v>3208</v>
      </c>
      <c r="D255" s="136">
        <v>3311</v>
      </c>
      <c r="E255" s="136">
        <v>3403</v>
      </c>
      <c r="F255" s="136">
        <v>3292</v>
      </c>
    </row>
    <row r="256" spans="1:6" ht="15" customHeight="1" x14ac:dyDescent="0.25">
      <c r="A256" s="221" t="s">
        <v>13</v>
      </c>
      <c r="B256" s="136">
        <v>46</v>
      </c>
      <c r="C256" s="136">
        <v>42</v>
      </c>
      <c r="D256" s="136">
        <v>45</v>
      </c>
      <c r="E256" s="136">
        <v>35</v>
      </c>
      <c r="F256" s="136">
        <v>43</v>
      </c>
    </row>
    <row r="257" spans="1:6" ht="15" customHeight="1" x14ac:dyDescent="0.25">
      <c r="A257" s="221" t="s">
        <v>14</v>
      </c>
      <c r="B257" s="136">
        <v>234</v>
      </c>
      <c r="C257" s="136">
        <v>261</v>
      </c>
      <c r="D257" s="136">
        <v>292</v>
      </c>
      <c r="E257" s="136">
        <v>283</v>
      </c>
      <c r="F257" s="136">
        <v>289</v>
      </c>
    </row>
    <row r="258" spans="1:6" ht="15" customHeight="1" x14ac:dyDescent="0.25">
      <c r="A258" s="221" t="s">
        <v>15</v>
      </c>
      <c r="B258" s="136">
        <v>153</v>
      </c>
      <c r="C258" s="136">
        <v>153</v>
      </c>
      <c r="D258" s="136">
        <v>165</v>
      </c>
      <c r="E258" s="136">
        <v>158</v>
      </c>
      <c r="F258" s="136">
        <v>190</v>
      </c>
    </row>
    <row r="259" spans="1:6" ht="15" customHeight="1" x14ac:dyDescent="0.25">
      <c r="A259" s="221" t="s">
        <v>16</v>
      </c>
      <c r="B259" s="136">
        <v>15</v>
      </c>
      <c r="C259" s="136">
        <v>13</v>
      </c>
      <c r="D259" s="136">
        <v>26</v>
      </c>
      <c r="E259" s="136">
        <v>14</v>
      </c>
      <c r="F259" s="136">
        <v>16</v>
      </c>
    </row>
    <row r="260" spans="1:6" ht="15" customHeight="1" x14ac:dyDescent="0.25">
      <c r="A260" s="221" t="s">
        <v>17</v>
      </c>
      <c r="B260" s="136">
        <v>394</v>
      </c>
      <c r="C260" s="136">
        <v>405</v>
      </c>
      <c r="D260" s="136">
        <v>376</v>
      </c>
      <c r="E260" s="136">
        <v>370</v>
      </c>
      <c r="F260" s="136">
        <v>394</v>
      </c>
    </row>
    <row r="261" spans="1:6" ht="15" customHeight="1" x14ac:dyDescent="0.25">
      <c r="A261" s="221" t="s">
        <v>18</v>
      </c>
      <c r="B261" s="136">
        <v>1380</v>
      </c>
      <c r="C261" s="136">
        <v>1510</v>
      </c>
      <c r="D261" s="136">
        <v>1554</v>
      </c>
      <c r="E261" s="136">
        <v>1551</v>
      </c>
      <c r="F261" s="136">
        <v>1736</v>
      </c>
    </row>
    <row r="262" spans="1:6" ht="15" customHeight="1" x14ac:dyDescent="0.25">
      <c r="A262" s="221" t="s">
        <v>19</v>
      </c>
      <c r="B262" s="136">
        <v>215</v>
      </c>
      <c r="C262" s="136">
        <v>263</v>
      </c>
      <c r="D262" s="136">
        <v>252</v>
      </c>
      <c r="E262" s="136">
        <v>326</v>
      </c>
      <c r="F262" s="136">
        <v>402</v>
      </c>
    </row>
    <row r="263" spans="1:6" ht="15" customHeight="1" x14ac:dyDescent="0.25">
      <c r="A263" s="221" t="s">
        <v>20</v>
      </c>
      <c r="B263" s="136">
        <v>1230</v>
      </c>
      <c r="C263" s="136">
        <v>1311</v>
      </c>
      <c r="D263" s="136">
        <v>1306</v>
      </c>
      <c r="E263" s="136">
        <v>1612</v>
      </c>
      <c r="F263" s="136">
        <v>1654</v>
      </c>
    </row>
    <row r="264" spans="1:6" ht="15" customHeight="1" x14ac:dyDescent="0.25">
      <c r="A264" s="221" t="s">
        <v>21</v>
      </c>
      <c r="B264" s="136">
        <v>60</v>
      </c>
      <c r="C264" s="136">
        <v>86</v>
      </c>
      <c r="D264" s="136">
        <v>74</v>
      </c>
      <c r="E264" s="136">
        <v>124</v>
      </c>
      <c r="F264" s="136">
        <v>126</v>
      </c>
    </row>
    <row r="265" spans="1:6" ht="15" customHeight="1" x14ac:dyDescent="0.25">
      <c r="A265" s="221" t="s">
        <v>22</v>
      </c>
      <c r="B265" s="136">
        <v>781</v>
      </c>
      <c r="C265" s="136">
        <v>776</v>
      </c>
      <c r="D265" s="136">
        <v>737</v>
      </c>
      <c r="E265" s="136">
        <v>713</v>
      </c>
      <c r="F265" s="136">
        <v>669</v>
      </c>
    </row>
    <row r="266" spans="1:6" ht="15" customHeight="1" x14ac:dyDescent="0.25">
      <c r="A266" s="221" t="s">
        <v>23</v>
      </c>
      <c r="B266" s="136">
        <v>1127</v>
      </c>
      <c r="C266" s="136">
        <v>1085</v>
      </c>
      <c r="D266" s="136">
        <v>1121</v>
      </c>
      <c r="E266" s="136">
        <v>1197</v>
      </c>
      <c r="F266" s="136">
        <v>1180</v>
      </c>
    </row>
    <row r="267" spans="1:6" ht="15" customHeight="1" x14ac:dyDescent="0.25">
      <c r="A267" s="221" t="s">
        <v>24</v>
      </c>
      <c r="B267" s="136">
        <v>3047</v>
      </c>
      <c r="C267" s="136">
        <v>3110</v>
      </c>
      <c r="D267" s="136">
        <v>3225</v>
      </c>
      <c r="E267" s="136">
        <v>3600</v>
      </c>
      <c r="F267" s="136">
        <v>3801</v>
      </c>
    </row>
    <row r="268" spans="1:6" ht="15" customHeight="1" x14ac:dyDescent="0.25">
      <c r="A268" s="221" t="s">
        <v>25</v>
      </c>
      <c r="B268" s="136">
        <v>2772</v>
      </c>
      <c r="C268" s="136">
        <v>2957</v>
      </c>
      <c r="D268" s="136">
        <v>3093</v>
      </c>
      <c r="E268" s="136">
        <v>3214</v>
      </c>
      <c r="F268" s="136">
        <v>3395</v>
      </c>
    </row>
    <row r="269" spans="1:6" ht="15" customHeight="1" x14ac:dyDescent="0.25">
      <c r="A269" s="221" t="s">
        <v>26</v>
      </c>
      <c r="B269" s="136">
        <v>167</v>
      </c>
      <c r="C269" s="136">
        <v>200</v>
      </c>
      <c r="D269" s="136">
        <v>181</v>
      </c>
      <c r="E269" s="136">
        <v>169</v>
      </c>
      <c r="F269" s="136">
        <v>131</v>
      </c>
    </row>
    <row r="270" spans="1:6" ht="15" customHeight="1" x14ac:dyDescent="0.25">
      <c r="A270" s="220" t="s">
        <v>326</v>
      </c>
      <c r="B270" s="136">
        <v>14928</v>
      </c>
      <c r="C270" s="136">
        <v>15380</v>
      </c>
      <c r="D270" s="136">
        <v>15758</v>
      </c>
      <c r="E270" s="136">
        <v>16770</v>
      </c>
      <c r="F270" s="136">
        <v>17318</v>
      </c>
    </row>
    <row r="271" spans="1:6" ht="15" customHeight="1" x14ac:dyDescent="0.25">
      <c r="A271" s="133"/>
      <c r="B271" s="129"/>
      <c r="C271" s="129"/>
      <c r="D271" s="129"/>
      <c r="E271" s="129"/>
      <c r="F271" s="129"/>
    </row>
    <row r="272" spans="1:6" ht="15" customHeight="1" x14ac:dyDescent="0.25">
      <c r="A272" s="134" t="s">
        <v>328</v>
      </c>
      <c r="B272" s="141"/>
      <c r="C272" s="141"/>
      <c r="D272" s="141"/>
      <c r="E272" s="141"/>
      <c r="F272" s="141"/>
    </row>
    <row r="273" spans="1:6" ht="15" customHeight="1" x14ac:dyDescent="0.25">
      <c r="A273" s="221" t="s">
        <v>171</v>
      </c>
      <c r="B273" s="136">
        <v>2752</v>
      </c>
      <c r="C273" s="136">
        <v>2868</v>
      </c>
      <c r="D273" s="136">
        <v>2980</v>
      </c>
      <c r="E273" s="136">
        <v>3019</v>
      </c>
      <c r="F273" s="136">
        <v>3456</v>
      </c>
    </row>
    <row r="274" spans="1:6" ht="15" customHeight="1" x14ac:dyDescent="0.25">
      <c r="A274" s="142" t="s">
        <v>27</v>
      </c>
      <c r="B274" s="143">
        <v>5.7</v>
      </c>
      <c r="C274" s="143">
        <v>5.6</v>
      </c>
      <c r="D274" s="143">
        <v>5.6</v>
      </c>
      <c r="E274" s="143">
        <v>5.9</v>
      </c>
      <c r="F274" s="143">
        <v>5.7</v>
      </c>
    </row>
    <row r="275" spans="1:6" ht="15" customHeight="1" x14ac:dyDescent="0.25">
      <c r="A275" s="221" t="s">
        <v>301</v>
      </c>
      <c r="B275" s="136">
        <v>3</v>
      </c>
      <c r="C275" s="136">
        <v>0</v>
      </c>
      <c r="D275" s="136">
        <v>3</v>
      </c>
      <c r="E275" s="136">
        <v>0</v>
      </c>
      <c r="F275" s="136">
        <v>1</v>
      </c>
    </row>
    <row r="276" spans="1:6" ht="15" customHeight="1" x14ac:dyDescent="0.25">
      <c r="A276" s="142" t="s">
        <v>27</v>
      </c>
      <c r="B276" s="143">
        <v>8.3000000000000007</v>
      </c>
      <c r="C276" s="143">
        <v>0</v>
      </c>
      <c r="D276" s="143">
        <v>4</v>
      </c>
      <c r="E276" s="143">
        <v>0</v>
      </c>
      <c r="F276" s="143">
        <v>1</v>
      </c>
    </row>
    <row r="277" spans="1:6" ht="15" customHeight="1" x14ac:dyDescent="0.25">
      <c r="A277" s="202" t="s">
        <v>222</v>
      </c>
      <c r="B277" s="136">
        <v>19</v>
      </c>
      <c r="C277" s="136">
        <v>15</v>
      </c>
      <c r="D277" s="136">
        <v>9</v>
      </c>
      <c r="E277" s="136">
        <v>12</v>
      </c>
      <c r="F277" s="136">
        <v>13</v>
      </c>
    </row>
    <row r="278" spans="1:6" ht="15" customHeight="1" x14ac:dyDescent="0.25">
      <c r="A278" s="202" t="s">
        <v>223</v>
      </c>
      <c r="B278" s="136">
        <v>84</v>
      </c>
      <c r="C278" s="136">
        <v>152</v>
      </c>
      <c r="D278" s="136">
        <v>169</v>
      </c>
      <c r="E278" s="136">
        <v>226</v>
      </c>
      <c r="F278" s="136">
        <v>199</v>
      </c>
    </row>
    <row r="279" spans="1:6" ht="15" customHeight="1" x14ac:dyDescent="0.25">
      <c r="A279" s="202" t="s">
        <v>224</v>
      </c>
      <c r="B279" s="136">
        <v>736</v>
      </c>
      <c r="C279" s="136">
        <v>761</v>
      </c>
      <c r="D279" s="136">
        <v>774</v>
      </c>
      <c r="E279" s="136">
        <v>709</v>
      </c>
      <c r="F279" s="136">
        <v>801</v>
      </c>
    </row>
    <row r="280" spans="1:6" ht="15" customHeight="1" x14ac:dyDescent="0.25">
      <c r="A280" s="202" t="s">
        <v>225</v>
      </c>
      <c r="B280" s="136">
        <v>391</v>
      </c>
      <c r="C280" s="136">
        <v>382</v>
      </c>
      <c r="D280" s="136">
        <v>384</v>
      </c>
      <c r="E280" s="136">
        <v>474</v>
      </c>
      <c r="F280" s="136">
        <v>477</v>
      </c>
    </row>
    <row r="281" spans="1:6" ht="15" customHeight="1" x14ac:dyDescent="0.25">
      <c r="A281" s="202" t="s">
        <v>302</v>
      </c>
      <c r="B281" s="136">
        <v>579</v>
      </c>
      <c r="C281" s="136">
        <v>575</v>
      </c>
      <c r="D281" s="136">
        <v>671</v>
      </c>
      <c r="E281" s="136">
        <v>623</v>
      </c>
      <c r="F281" s="136">
        <v>564</v>
      </c>
    </row>
    <row r="282" spans="1:6" ht="15" customHeight="1" x14ac:dyDescent="0.25">
      <c r="A282" s="202" t="s">
        <v>303</v>
      </c>
      <c r="B282" s="136">
        <v>1</v>
      </c>
      <c r="C282" s="136">
        <v>3</v>
      </c>
      <c r="D282" s="136">
        <v>1</v>
      </c>
      <c r="E282" s="136">
        <v>2</v>
      </c>
      <c r="F282" s="136">
        <v>1</v>
      </c>
    </row>
    <row r="283" spans="1:6" ht="15" customHeight="1" x14ac:dyDescent="0.25">
      <c r="A283" s="202" t="s">
        <v>226</v>
      </c>
      <c r="B283" s="136">
        <v>1787</v>
      </c>
      <c r="C283" s="136">
        <v>1911</v>
      </c>
      <c r="D283" s="136">
        <v>1714</v>
      </c>
      <c r="E283" s="136">
        <v>1724</v>
      </c>
      <c r="F283" s="136">
        <v>1823</v>
      </c>
    </row>
    <row r="284" spans="1:6" ht="15" customHeight="1" x14ac:dyDescent="0.25">
      <c r="A284" s="202" t="s">
        <v>227</v>
      </c>
      <c r="B284" s="136">
        <v>2204</v>
      </c>
      <c r="C284" s="136">
        <v>2177</v>
      </c>
      <c r="D284" s="136">
        <v>2283</v>
      </c>
      <c r="E284" s="136">
        <v>2477</v>
      </c>
      <c r="F284" s="136">
        <v>2336</v>
      </c>
    </row>
    <row r="285" spans="1:6" ht="15" customHeight="1" x14ac:dyDescent="0.25">
      <c r="A285" s="202" t="s">
        <v>28</v>
      </c>
      <c r="B285" s="136">
        <v>4615</v>
      </c>
      <c r="C285" s="136">
        <v>4666</v>
      </c>
      <c r="D285" s="136">
        <v>4817</v>
      </c>
      <c r="E285" s="136">
        <v>5337</v>
      </c>
      <c r="F285" s="136">
        <v>5415</v>
      </c>
    </row>
    <row r="286" spans="1:6" ht="15" customHeight="1" x14ac:dyDescent="0.25">
      <c r="A286" s="202" t="s">
        <v>300</v>
      </c>
      <c r="B286" s="136">
        <v>420</v>
      </c>
      <c r="C286" s="136">
        <v>472</v>
      </c>
      <c r="D286" s="136">
        <v>463</v>
      </c>
      <c r="E286" s="136">
        <v>492</v>
      </c>
      <c r="F286" s="136">
        <v>567</v>
      </c>
    </row>
    <row r="287" spans="1:6" ht="15" customHeight="1" x14ac:dyDescent="0.25">
      <c r="A287" s="202" t="s">
        <v>228</v>
      </c>
      <c r="B287" s="136">
        <v>693</v>
      </c>
      <c r="C287" s="136">
        <v>700</v>
      </c>
      <c r="D287" s="136">
        <v>765</v>
      </c>
      <c r="E287" s="136">
        <v>830</v>
      </c>
      <c r="F287" s="136">
        <v>857</v>
      </c>
    </row>
    <row r="288" spans="1:6" ht="15" customHeight="1" x14ac:dyDescent="0.25">
      <c r="A288" s="202" t="s">
        <v>229</v>
      </c>
      <c r="B288" s="136">
        <v>247</v>
      </c>
      <c r="C288" s="136">
        <v>285</v>
      </c>
      <c r="D288" s="136">
        <v>239</v>
      </c>
      <c r="E288" s="136">
        <v>266</v>
      </c>
      <c r="F288" s="136">
        <v>245</v>
      </c>
    </row>
    <row r="289" spans="1:6" ht="15" customHeight="1" x14ac:dyDescent="0.25">
      <c r="A289" s="202" t="s">
        <v>242</v>
      </c>
      <c r="B289" s="136">
        <v>397</v>
      </c>
      <c r="C289" s="136">
        <v>413</v>
      </c>
      <c r="D289" s="136">
        <v>486</v>
      </c>
      <c r="E289" s="136">
        <v>579</v>
      </c>
      <c r="F289" s="136">
        <v>563</v>
      </c>
    </row>
    <row r="290" spans="1:6" ht="15" customHeight="1" x14ac:dyDescent="0.25">
      <c r="A290" s="133"/>
      <c r="B290" s="129"/>
      <c r="C290" s="129"/>
      <c r="D290" s="129"/>
      <c r="E290" s="129"/>
      <c r="F290" s="129"/>
    </row>
    <row r="291" spans="1:6" ht="15" customHeight="1" x14ac:dyDescent="0.25">
      <c r="A291" s="131" t="s">
        <v>418</v>
      </c>
      <c r="B291" s="132">
        <f>'TABLE CONTENTS'!$C$4</f>
        <v>2011</v>
      </c>
      <c r="C291" s="132">
        <f>'TABLE CONTENTS'!$D$4</f>
        <v>2012</v>
      </c>
      <c r="D291" s="132">
        <f>'TABLE CONTENTS'!$E$4</f>
        <v>2013</v>
      </c>
      <c r="E291" s="132">
        <f>'TABLE CONTENTS'!$F$4</f>
        <v>2014</v>
      </c>
      <c r="F291" s="132">
        <f>'TABLE CONTENTS'!$G$4</f>
        <v>2015</v>
      </c>
    </row>
    <row r="292" spans="1:6" ht="15" customHeight="1" x14ac:dyDescent="0.25">
      <c r="A292" s="185"/>
      <c r="B292" s="186"/>
      <c r="C292" s="186"/>
      <c r="D292" s="186"/>
      <c r="E292" s="186"/>
      <c r="F292" s="186"/>
    </row>
    <row r="293" spans="1:6" ht="15" customHeight="1" x14ac:dyDescent="0.25">
      <c r="A293" s="134" t="s">
        <v>336</v>
      </c>
      <c r="B293" s="136">
        <v>3676</v>
      </c>
      <c r="C293" s="136">
        <v>3442</v>
      </c>
      <c r="D293" s="136">
        <v>3204</v>
      </c>
      <c r="E293" s="136">
        <v>2999</v>
      </c>
      <c r="F293" s="136">
        <v>2781</v>
      </c>
    </row>
    <row r="294" spans="1:6" ht="15" customHeight="1" x14ac:dyDescent="0.25">
      <c r="A294" s="134"/>
      <c r="B294" s="186"/>
      <c r="C294" s="186"/>
      <c r="D294" s="186"/>
      <c r="E294" s="186"/>
      <c r="F294" s="186"/>
    </row>
    <row r="295" spans="1:6" ht="15" customHeight="1" x14ac:dyDescent="0.25">
      <c r="A295" s="134" t="s">
        <v>322</v>
      </c>
      <c r="B295" s="129"/>
      <c r="C295" s="129"/>
      <c r="D295" s="129"/>
      <c r="E295" s="129"/>
      <c r="F295" s="129"/>
    </row>
    <row r="296" spans="1:6" ht="15" customHeight="1" x14ac:dyDescent="0.25">
      <c r="A296" s="221" t="s">
        <v>263</v>
      </c>
      <c r="B296" s="136">
        <v>2880</v>
      </c>
      <c r="C296" s="136">
        <v>2742</v>
      </c>
      <c r="D296" s="136">
        <v>2547</v>
      </c>
      <c r="E296" s="136">
        <v>2401</v>
      </c>
      <c r="F296" s="136">
        <v>2183</v>
      </c>
    </row>
    <row r="297" spans="1:6" ht="15" customHeight="1" x14ac:dyDescent="0.25">
      <c r="A297" s="221" t="s">
        <v>264</v>
      </c>
      <c r="B297" s="136">
        <v>796</v>
      </c>
      <c r="C297" s="136">
        <v>700</v>
      </c>
      <c r="D297" s="136">
        <v>657</v>
      </c>
      <c r="E297" s="136">
        <v>598</v>
      </c>
      <c r="F297" s="136">
        <v>598</v>
      </c>
    </row>
    <row r="298" spans="1:6" ht="15" customHeight="1" x14ac:dyDescent="0.25">
      <c r="A298" s="134"/>
      <c r="B298" s="150"/>
      <c r="C298" s="150"/>
      <c r="D298" s="150"/>
      <c r="E298" s="150"/>
      <c r="F298" s="150"/>
    </row>
    <row r="299" spans="1:6" ht="15" customHeight="1" x14ac:dyDescent="0.25">
      <c r="A299" s="134" t="s">
        <v>321</v>
      </c>
      <c r="B299" s="136"/>
      <c r="C299" s="136"/>
      <c r="D299" s="136"/>
      <c r="E299" s="136"/>
      <c r="F299" s="136"/>
    </row>
    <row r="300" spans="1:6" ht="15" customHeight="1" x14ac:dyDescent="0.25">
      <c r="A300" s="221" t="s">
        <v>266</v>
      </c>
      <c r="B300" s="136">
        <v>3086</v>
      </c>
      <c r="C300" s="136">
        <v>2915</v>
      </c>
      <c r="D300" s="136">
        <v>2647</v>
      </c>
      <c r="E300" s="136">
        <v>2505</v>
      </c>
      <c r="F300" s="136">
        <v>2308</v>
      </c>
    </row>
    <row r="301" spans="1:6" ht="15" customHeight="1" x14ac:dyDescent="0.25">
      <c r="A301" s="221" t="s">
        <v>267</v>
      </c>
      <c r="B301" s="136">
        <v>575</v>
      </c>
      <c r="C301" s="136">
        <v>504</v>
      </c>
      <c r="D301" s="136">
        <v>535</v>
      </c>
      <c r="E301" s="136">
        <v>476</v>
      </c>
      <c r="F301" s="136">
        <v>462</v>
      </c>
    </row>
    <row r="302" spans="1:6" ht="15" customHeight="1" x14ac:dyDescent="0.25">
      <c r="A302" s="221" t="s">
        <v>2</v>
      </c>
      <c r="B302" s="146">
        <v>15</v>
      </c>
      <c r="C302" s="146">
        <v>23</v>
      </c>
      <c r="D302" s="146">
        <v>22</v>
      </c>
      <c r="E302" s="146">
        <v>18</v>
      </c>
      <c r="F302" s="146">
        <v>11</v>
      </c>
    </row>
    <row r="303" spans="1:6" ht="15" customHeight="1" x14ac:dyDescent="0.25">
      <c r="A303" s="221" t="s">
        <v>239</v>
      </c>
      <c r="B303" s="146">
        <v>15.9</v>
      </c>
      <c r="C303" s="146">
        <v>15.9</v>
      </c>
      <c r="D303" s="146">
        <v>16</v>
      </c>
      <c r="E303" s="146">
        <v>15.9</v>
      </c>
      <c r="F303" s="146">
        <v>15.9</v>
      </c>
    </row>
    <row r="304" spans="1:6" ht="15" customHeight="1" x14ac:dyDescent="0.25">
      <c r="A304" s="221"/>
      <c r="B304" s="136"/>
      <c r="C304" s="136"/>
      <c r="D304" s="136"/>
      <c r="E304" s="136"/>
      <c r="F304" s="136"/>
    </row>
    <row r="305" spans="1:6" ht="15" customHeight="1" x14ac:dyDescent="0.25">
      <c r="A305" s="134" t="s">
        <v>268</v>
      </c>
      <c r="B305" s="150"/>
      <c r="C305" s="150"/>
      <c r="D305" s="150"/>
      <c r="E305" s="150"/>
      <c r="F305" s="150"/>
    </row>
    <row r="306" spans="1:6" ht="15" customHeight="1" x14ac:dyDescent="0.25">
      <c r="A306" s="137" t="s">
        <v>332</v>
      </c>
      <c r="B306" s="138">
        <v>3175</v>
      </c>
      <c r="C306" s="138">
        <v>2940</v>
      </c>
      <c r="D306" s="138">
        <v>2803</v>
      </c>
      <c r="E306" s="138">
        <v>2622</v>
      </c>
      <c r="F306" s="138">
        <v>2468</v>
      </c>
    </row>
    <row r="307" spans="1:6" ht="15" customHeight="1" x14ac:dyDescent="0.25">
      <c r="A307" s="137" t="s">
        <v>333</v>
      </c>
      <c r="B307" s="139">
        <v>86.4</v>
      </c>
      <c r="C307" s="139">
        <v>85.4</v>
      </c>
      <c r="D307" s="139">
        <v>87.5</v>
      </c>
      <c r="E307" s="139">
        <v>87.4</v>
      </c>
      <c r="F307" s="139">
        <v>88.7</v>
      </c>
    </row>
    <row r="308" spans="1:6" ht="15" customHeight="1" x14ac:dyDescent="0.25">
      <c r="A308" s="221"/>
      <c r="B308" s="136"/>
      <c r="C308" s="136"/>
      <c r="D308" s="136"/>
      <c r="E308" s="136"/>
      <c r="F308" s="136"/>
    </row>
    <row r="309" spans="1:6" ht="15" customHeight="1" x14ac:dyDescent="0.25">
      <c r="A309" s="134" t="s">
        <v>6</v>
      </c>
      <c r="B309" s="150"/>
      <c r="C309" s="150"/>
      <c r="D309" s="150"/>
      <c r="E309" s="150"/>
      <c r="F309" s="150"/>
    </row>
    <row r="310" spans="1:6" ht="15" customHeight="1" x14ac:dyDescent="0.25">
      <c r="A310" s="221" t="s">
        <v>7</v>
      </c>
      <c r="B310" s="136">
        <v>168</v>
      </c>
      <c r="C310" s="136">
        <v>183</v>
      </c>
      <c r="D310" s="136">
        <v>217</v>
      </c>
      <c r="E310" s="136">
        <v>175</v>
      </c>
      <c r="F310" s="136">
        <v>182</v>
      </c>
    </row>
    <row r="311" spans="1:6" ht="15" customHeight="1" x14ac:dyDescent="0.25">
      <c r="A311" s="221" t="s">
        <v>8</v>
      </c>
      <c r="B311" s="136">
        <v>634</v>
      </c>
      <c r="C311" s="136">
        <v>596</v>
      </c>
      <c r="D311" s="136">
        <v>532</v>
      </c>
      <c r="E311" s="136">
        <v>444</v>
      </c>
      <c r="F311" s="136">
        <v>538</v>
      </c>
    </row>
    <row r="312" spans="1:6" ht="15" customHeight="1" x14ac:dyDescent="0.25">
      <c r="A312" s="221" t="s">
        <v>9</v>
      </c>
      <c r="B312" s="136">
        <v>1699</v>
      </c>
      <c r="C312" s="136">
        <v>1493</v>
      </c>
      <c r="D312" s="136">
        <v>1280</v>
      </c>
      <c r="E312" s="136">
        <v>1145</v>
      </c>
      <c r="F312" s="136">
        <v>930</v>
      </c>
    </row>
    <row r="313" spans="1:6" ht="15" customHeight="1" x14ac:dyDescent="0.25">
      <c r="A313" s="221" t="s">
        <v>10</v>
      </c>
      <c r="B313" s="136">
        <v>1175</v>
      </c>
      <c r="C313" s="136">
        <v>1170</v>
      </c>
      <c r="D313" s="136">
        <v>1175</v>
      </c>
      <c r="E313" s="136">
        <v>1235</v>
      </c>
      <c r="F313" s="136">
        <v>1131</v>
      </c>
    </row>
    <row r="314" spans="1:6" ht="15" customHeight="1" x14ac:dyDescent="0.25">
      <c r="A314" s="220" t="s">
        <v>41</v>
      </c>
      <c r="B314" s="136">
        <v>3676</v>
      </c>
      <c r="C314" s="136">
        <v>3442</v>
      </c>
      <c r="D314" s="136">
        <v>3204</v>
      </c>
      <c r="E314" s="136">
        <v>2999</v>
      </c>
      <c r="F314" s="136">
        <v>2781</v>
      </c>
    </row>
    <row r="315" spans="1:6" ht="15" customHeight="1" x14ac:dyDescent="0.25">
      <c r="A315" s="133"/>
      <c r="B315" s="129"/>
      <c r="C315" s="129"/>
      <c r="D315" s="129"/>
      <c r="E315" s="129"/>
      <c r="F315" s="129"/>
    </row>
    <row r="316" spans="1:6" ht="15" customHeight="1" x14ac:dyDescent="0.25">
      <c r="A316" s="134" t="s">
        <v>408</v>
      </c>
      <c r="B316" s="145"/>
      <c r="C316" s="141"/>
      <c r="D316" s="141"/>
      <c r="E316" s="141"/>
      <c r="F316" s="141"/>
    </row>
    <row r="317" spans="1:6" ht="15" customHeight="1" x14ac:dyDescent="0.25">
      <c r="A317" s="221" t="s">
        <v>245</v>
      </c>
      <c r="B317" s="146">
        <v>26</v>
      </c>
      <c r="C317" s="146">
        <v>30</v>
      </c>
      <c r="D317" s="146">
        <v>40</v>
      </c>
      <c r="E317" s="146">
        <v>43</v>
      </c>
      <c r="F317" s="146">
        <v>46</v>
      </c>
    </row>
    <row r="318" spans="1:6" ht="15" customHeight="1" x14ac:dyDescent="0.25">
      <c r="A318" s="221" t="s">
        <v>31</v>
      </c>
      <c r="B318" s="146">
        <v>91</v>
      </c>
      <c r="C318" s="146">
        <v>91</v>
      </c>
      <c r="D318" s="146">
        <v>77</v>
      </c>
      <c r="E318" s="146">
        <v>77</v>
      </c>
      <c r="F318" s="146">
        <v>70</v>
      </c>
    </row>
    <row r="319" spans="1:6" ht="15" customHeight="1" x14ac:dyDescent="0.25">
      <c r="A319" s="133"/>
      <c r="B319" s="129"/>
      <c r="C319" s="129"/>
      <c r="D319" s="129"/>
      <c r="E319" s="129"/>
      <c r="F319" s="129"/>
    </row>
    <row r="320" spans="1:6" ht="15" customHeight="1" x14ac:dyDescent="0.25">
      <c r="A320" s="134" t="s">
        <v>330</v>
      </c>
      <c r="B320" s="141"/>
      <c r="C320" s="141"/>
      <c r="D320" s="141"/>
      <c r="E320" s="141"/>
      <c r="F320" s="141"/>
    </row>
    <row r="321" spans="1:6" ht="15" customHeight="1" x14ac:dyDescent="0.25">
      <c r="A321" s="221" t="s">
        <v>11</v>
      </c>
      <c r="B321" s="136">
        <v>0</v>
      </c>
      <c r="C321" s="136">
        <v>0</v>
      </c>
      <c r="D321" s="136">
        <v>1</v>
      </c>
      <c r="E321" s="136">
        <v>0</v>
      </c>
      <c r="F321" s="136">
        <v>0</v>
      </c>
    </row>
    <row r="322" spans="1:6" ht="15" customHeight="1" x14ac:dyDescent="0.25">
      <c r="A322" s="221" t="s">
        <v>12</v>
      </c>
      <c r="B322" s="136">
        <v>619</v>
      </c>
      <c r="C322" s="136">
        <v>600</v>
      </c>
      <c r="D322" s="136">
        <v>565</v>
      </c>
      <c r="E322" s="136">
        <v>477</v>
      </c>
      <c r="F322" s="136">
        <v>450</v>
      </c>
    </row>
    <row r="323" spans="1:6" ht="15" customHeight="1" x14ac:dyDescent="0.25">
      <c r="A323" s="221" t="s">
        <v>13</v>
      </c>
      <c r="B323" s="136">
        <v>9</v>
      </c>
      <c r="C323" s="136">
        <v>13</v>
      </c>
      <c r="D323" s="136">
        <v>15</v>
      </c>
      <c r="E323" s="136">
        <v>13</v>
      </c>
      <c r="F323" s="136">
        <v>16</v>
      </c>
    </row>
    <row r="324" spans="1:6" ht="15" customHeight="1" x14ac:dyDescent="0.25">
      <c r="A324" s="221" t="s">
        <v>14</v>
      </c>
      <c r="B324" s="136">
        <v>24</v>
      </c>
      <c r="C324" s="136">
        <v>27</v>
      </c>
      <c r="D324" s="136">
        <v>27</v>
      </c>
      <c r="E324" s="136">
        <v>21</v>
      </c>
      <c r="F324" s="136">
        <v>18</v>
      </c>
    </row>
    <row r="325" spans="1:6" ht="15" customHeight="1" x14ac:dyDescent="0.25">
      <c r="A325" s="221" t="s">
        <v>15</v>
      </c>
      <c r="B325" s="136">
        <v>25</v>
      </c>
      <c r="C325" s="136">
        <v>27</v>
      </c>
      <c r="D325" s="136">
        <v>22</v>
      </c>
      <c r="E325" s="136">
        <v>19</v>
      </c>
      <c r="F325" s="136">
        <v>13</v>
      </c>
    </row>
    <row r="326" spans="1:6" ht="15" customHeight="1" x14ac:dyDescent="0.25">
      <c r="A326" s="221" t="s">
        <v>16</v>
      </c>
      <c r="B326" s="136">
        <v>171</v>
      </c>
      <c r="C326" s="136">
        <v>143</v>
      </c>
      <c r="D326" s="136">
        <v>137</v>
      </c>
      <c r="E326" s="136">
        <v>81</v>
      </c>
      <c r="F326" s="136">
        <v>94</v>
      </c>
    </row>
    <row r="327" spans="1:6" ht="15" customHeight="1" x14ac:dyDescent="0.25">
      <c r="A327" s="221" t="s">
        <v>17</v>
      </c>
      <c r="B327" s="136">
        <v>515</v>
      </c>
      <c r="C327" s="136">
        <v>401</v>
      </c>
      <c r="D327" s="136">
        <v>414</v>
      </c>
      <c r="E327" s="136">
        <v>331</v>
      </c>
      <c r="F327" s="136">
        <v>357</v>
      </c>
    </row>
    <row r="328" spans="1:6" ht="15" customHeight="1" x14ac:dyDescent="0.25">
      <c r="A328" s="221" t="s">
        <v>18</v>
      </c>
      <c r="B328" s="136">
        <v>507</v>
      </c>
      <c r="C328" s="136">
        <v>495</v>
      </c>
      <c r="D328" s="136">
        <v>445</v>
      </c>
      <c r="E328" s="136">
        <v>438</v>
      </c>
      <c r="F328" s="136">
        <v>366</v>
      </c>
    </row>
    <row r="329" spans="1:6" ht="15" customHeight="1" x14ac:dyDescent="0.25">
      <c r="A329" s="221" t="s">
        <v>19</v>
      </c>
      <c r="B329" s="136">
        <v>18</v>
      </c>
      <c r="C329" s="136">
        <v>14</v>
      </c>
      <c r="D329" s="136">
        <v>19</v>
      </c>
      <c r="E329" s="136">
        <v>35</v>
      </c>
      <c r="F329" s="136">
        <v>33</v>
      </c>
    </row>
    <row r="330" spans="1:6" ht="15" customHeight="1" x14ac:dyDescent="0.25">
      <c r="A330" s="221" t="s">
        <v>20</v>
      </c>
      <c r="B330" s="136">
        <v>79</v>
      </c>
      <c r="C330" s="136">
        <v>70</v>
      </c>
      <c r="D330" s="136">
        <v>55</v>
      </c>
      <c r="E330" s="136">
        <v>52</v>
      </c>
      <c r="F330" s="136">
        <v>54</v>
      </c>
    </row>
    <row r="331" spans="1:6" ht="15" customHeight="1" x14ac:dyDescent="0.25">
      <c r="A331" s="221" t="s">
        <v>21</v>
      </c>
      <c r="B331" s="136">
        <v>9</v>
      </c>
      <c r="C331" s="136">
        <v>2</v>
      </c>
      <c r="D331" s="136">
        <v>5</v>
      </c>
      <c r="E331" s="136">
        <v>11</v>
      </c>
      <c r="F331" s="136">
        <v>7</v>
      </c>
    </row>
    <row r="332" spans="1:6" ht="15" customHeight="1" x14ac:dyDescent="0.25">
      <c r="A332" s="221" t="s">
        <v>22</v>
      </c>
      <c r="B332" s="136">
        <v>249</v>
      </c>
      <c r="C332" s="136">
        <v>206</v>
      </c>
      <c r="D332" s="136">
        <v>220</v>
      </c>
      <c r="E332" s="136">
        <v>253</v>
      </c>
      <c r="F332" s="136">
        <v>220</v>
      </c>
    </row>
    <row r="333" spans="1:6" ht="15" customHeight="1" x14ac:dyDescent="0.25">
      <c r="A333" s="221" t="s">
        <v>23</v>
      </c>
      <c r="B333" s="136">
        <v>322</v>
      </c>
      <c r="C333" s="136">
        <v>290</v>
      </c>
      <c r="D333" s="136">
        <v>264</v>
      </c>
      <c r="E333" s="136">
        <v>249</v>
      </c>
      <c r="F333" s="136">
        <v>218</v>
      </c>
    </row>
    <row r="334" spans="1:6" ht="15" customHeight="1" x14ac:dyDescent="0.25">
      <c r="A334" s="221" t="s">
        <v>24</v>
      </c>
      <c r="B334" s="136">
        <v>65</v>
      </c>
      <c r="C334" s="136">
        <v>66</v>
      </c>
      <c r="D334" s="136">
        <v>45</v>
      </c>
      <c r="E334" s="136">
        <v>56</v>
      </c>
      <c r="F334" s="136">
        <v>39</v>
      </c>
    </row>
    <row r="335" spans="1:6" ht="15" customHeight="1" x14ac:dyDescent="0.25">
      <c r="A335" s="221" t="s">
        <v>25</v>
      </c>
      <c r="B335" s="136">
        <v>552</v>
      </c>
      <c r="C335" s="136">
        <v>581</v>
      </c>
      <c r="D335" s="136">
        <v>564</v>
      </c>
      <c r="E335" s="136">
        <v>580</v>
      </c>
      <c r="F335" s="136">
        <v>576</v>
      </c>
    </row>
    <row r="336" spans="1:6" ht="15" customHeight="1" x14ac:dyDescent="0.25">
      <c r="A336" s="221" t="s">
        <v>26</v>
      </c>
      <c r="B336" s="136">
        <v>11</v>
      </c>
      <c r="C336" s="136">
        <v>5</v>
      </c>
      <c r="D336" s="136">
        <v>5</v>
      </c>
      <c r="E336" s="136">
        <v>6</v>
      </c>
      <c r="F336" s="136">
        <v>7</v>
      </c>
    </row>
    <row r="337" spans="1:6" ht="15" customHeight="1" x14ac:dyDescent="0.25">
      <c r="A337" s="220" t="s">
        <v>326</v>
      </c>
      <c r="B337" s="136">
        <v>3175</v>
      </c>
      <c r="C337" s="136">
        <v>2940</v>
      </c>
      <c r="D337" s="136">
        <v>2803</v>
      </c>
      <c r="E337" s="136">
        <v>2622</v>
      </c>
      <c r="F337" s="136">
        <v>2468</v>
      </c>
    </row>
    <row r="338" spans="1:6" ht="15" customHeight="1" x14ac:dyDescent="0.25">
      <c r="A338" s="133"/>
      <c r="B338" s="129"/>
      <c r="C338" s="129"/>
      <c r="D338" s="129"/>
      <c r="E338" s="129"/>
      <c r="F338" s="129"/>
    </row>
    <row r="339" spans="1:6" ht="15" customHeight="1" x14ac:dyDescent="0.25">
      <c r="A339" s="134" t="s">
        <v>328</v>
      </c>
      <c r="B339" s="141"/>
      <c r="C339" s="141"/>
      <c r="D339" s="141"/>
      <c r="E339" s="141"/>
      <c r="F339" s="141"/>
    </row>
    <row r="340" spans="1:6" ht="15" customHeight="1" x14ac:dyDescent="0.25">
      <c r="A340" s="221" t="s">
        <v>171</v>
      </c>
      <c r="B340" s="136">
        <v>0</v>
      </c>
      <c r="C340" s="136">
        <v>0</v>
      </c>
      <c r="D340" s="136">
        <v>0</v>
      </c>
      <c r="E340" s="136">
        <v>0</v>
      </c>
      <c r="F340" s="136">
        <v>0</v>
      </c>
    </row>
    <row r="341" spans="1:6" ht="15" customHeight="1" x14ac:dyDescent="0.25">
      <c r="A341" s="142" t="s">
        <v>27</v>
      </c>
      <c r="B341" s="143">
        <v>0</v>
      </c>
      <c r="C341" s="143">
        <v>0</v>
      </c>
      <c r="D341" s="143">
        <v>0</v>
      </c>
      <c r="E341" s="143">
        <v>0</v>
      </c>
      <c r="F341" s="143">
        <v>0</v>
      </c>
    </row>
    <row r="342" spans="1:6" ht="15" customHeight="1" x14ac:dyDescent="0.25">
      <c r="A342" s="221" t="s">
        <v>301</v>
      </c>
      <c r="B342" s="136">
        <v>448</v>
      </c>
      <c r="C342" s="136">
        <v>446</v>
      </c>
      <c r="D342" s="136">
        <v>445</v>
      </c>
      <c r="E342" s="136">
        <v>347</v>
      </c>
      <c r="F342" s="136">
        <v>387</v>
      </c>
    </row>
    <row r="343" spans="1:6" ht="15" customHeight="1" x14ac:dyDescent="0.25">
      <c r="A343" s="142" t="s">
        <v>27</v>
      </c>
      <c r="B343" s="143">
        <v>4.4000000000000004</v>
      </c>
      <c r="C343" s="143">
        <v>4.2</v>
      </c>
      <c r="D343" s="143">
        <v>4.5</v>
      </c>
      <c r="E343" s="143">
        <v>4.9000000000000004</v>
      </c>
      <c r="F343" s="143">
        <v>4.3</v>
      </c>
    </row>
    <row r="344" spans="1:6" ht="15" customHeight="1" x14ac:dyDescent="0.25">
      <c r="A344" s="202" t="s">
        <v>222</v>
      </c>
      <c r="B344" s="136">
        <v>0</v>
      </c>
      <c r="C344" s="136">
        <v>0</v>
      </c>
      <c r="D344" s="136">
        <v>0</v>
      </c>
      <c r="E344" s="136">
        <v>0</v>
      </c>
      <c r="F344" s="136">
        <v>0</v>
      </c>
    </row>
    <row r="345" spans="1:6" ht="15" customHeight="1" x14ac:dyDescent="0.25">
      <c r="A345" s="202" t="s">
        <v>223</v>
      </c>
      <c r="B345" s="136">
        <v>0</v>
      </c>
      <c r="C345" s="136">
        <v>0</v>
      </c>
      <c r="D345" s="136">
        <v>0</v>
      </c>
      <c r="E345" s="136">
        <v>0</v>
      </c>
      <c r="F345" s="136">
        <v>0</v>
      </c>
    </row>
    <row r="346" spans="1:6" ht="15" customHeight="1" x14ac:dyDescent="0.25">
      <c r="A346" s="202" t="s">
        <v>224</v>
      </c>
      <c r="B346" s="136">
        <v>133</v>
      </c>
      <c r="C346" s="136">
        <v>136</v>
      </c>
      <c r="D346" s="136">
        <v>94</v>
      </c>
      <c r="E346" s="136">
        <v>88</v>
      </c>
      <c r="F346" s="136">
        <v>89</v>
      </c>
    </row>
    <row r="347" spans="1:6" ht="15" customHeight="1" x14ac:dyDescent="0.25">
      <c r="A347" s="202" t="s">
        <v>225</v>
      </c>
      <c r="B347" s="136">
        <v>24</v>
      </c>
      <c r="C347" s="136">
        <v>15</v>
      </c>
      <c r="D347" s="136">
        <v>10</v>
      </c>
      <c r="E347" s="136">
        <v>8</v>
      </c>
      <c r="F347" s="136">
        <v>16</v>
      </c>
    </row>
    <row r="348" spans="1:6" ht="15" customHeight="1" x14ac:dyDescent="0.25">
      <c r="A348" s="202" t="s">
        <v>302</v>
      </c>
      <c r="B348" s="136">
        <v>137</v>
      </c>
      <c r="C348" s="136">
        <v>122</v>
      </c>
      <c r="D348" s="136">
        <v>100</v>
      </c>
      <c r="E348" s="136">
        <v>85</v>
      </c>
      <c r="F348" s="136">
        <v>80</v>
      </c>
    </row>
    <row r="349" spans="1:6" ht="15" customHeight="1" x14ac:dyDescent="0.25">
      <c r="A349" s="202" t="s">
        <v>303</v>
      </c>
      <c r="B349" s="136">
        <v>648</v>
      </c>
      <c r="C349" s="136">
        <v>621</v>
      </c>
      <c r="D349" s="136">
        <v>555</v>
      </c>
      <c r="E349" s="136">
        <v>479</v>
      </c>
      <c r="F349" s="136">
        <v>485</v>
      </c>
    </row>
    <row r="350" spans="1:6" ht="15" customHeight="1" x14ac:dyDescent="0.25">
      <c r="A350" s="202" t="s">
        <v>226</v>
      </c>
      <c r="B350" s="136">
        <v>389</v>
      </c>
      <c r="C350" s="136">
        <v>300</v>
      </c>
      <c r="D350" s="136">
        <v>327</v>
      </c>
      <c r="E350" s="136">
        <v>285</v>
      </c>
      <c r="F350" s="136">
        <v>301</v>
      </c>
    </row>
    <row r="351" spans="1:6" ht="15" customHeight="1" x14ac:dyDescent="0.25">
      <c r="A351" s="202" t="s">
        <v>227</v>
      </c>
      <c r="B351" s="136">
        <v>382</v>
      </c>
      <c r="C351" s="136">
        <v>335</v>
      </c>
      <c r="D351" s="136">
        <v>335</v>
      </c>
      <c r="E351" s="136">
        <v>313</v>
      </c>
      <c r="F351" s="136">
        <v>234</v>
      </c>
    </row>
    <row r="352" spans="1:6" ht="15" customHeight="1" x14ac:dyDescent="0.25">
      <c r="A352" s="202" t="s">
        <v>28</v>
      </c>
      <c r="B352" s="136">
        <v>193</v>
      </c>
      <c r="C352" s="136">
        <v>181</v>
      </c>
      <c r="D352" s="136">
        <v>143</v>
      </c>
      <c r="E352" s="136">
        <v>159</v>
      </c>
      <c r="F352" s="136">
        <v>152</v>
      </c>
    </row>
    <row r="353" spans="1:6" ht="15" customHeight="1" x14ac:dyDescent="0.25">
      <c r="A353" s="202" t="s">
        <v>300</v>
      </c>
      <c r="B353" s="136">
        <v>5</v>
      </c>
      <c r="C353" s="136">
        <v>3</v>
      </c>
      <c r="D353" s="136">
        <v>5</v>
      </c>
      <c r="E353" s="136">
        <v>2</v>
      </c>
      <c r="F353" s="136">
        <v>1</v>
      </c>
    </row>
    <row r="354" spans="1:6" ht="15" customHeight="1" x14ac:dyDescent="0.25">
      <c r="A354" s="202" t="s">
        <v>228</v>
      </c>
      <c r="B354" s="136">
        <v>75</v>
      </c>
      <c r="C354" s="136">
        <v>79</v>
      </c>
      <c r="D354" s="136">
        <v>72</v>
      </c>
      <c r="E354" s="136">
        <v>89</v>
      </c>
      <c r="F354" s="136">
        <v>87</v>
      </c>
    </row>
    <row r="355" spans="1:6" ht="15" customHeight="1" x14ac:dyDescent="0.25">
      <c r="A355" s="202" t="s">
        <v>229</v>
      </c>
      <c r="B355" s="136">
        <v>0</v>
      </c>
      <c r="C355" s="136">
        <v>1</v>
      </c>
      <c r="D355" s="136">
        <v>2</v>
      </c>
      <c r="E355" s="136">
        <v>1</v>
      </c>
      <c r="F355" s="136">
        <v>2</v>
      </c>
    </row>
    <row r="356" spans="1:6" ht="15" customHeight="1" x14ac:dyDescent="0.25">
      <c r="A356" s="202" t="s">
        <v>242</v>
      </c>
      <c r="B356" s="136">
        <v>741</v>
      </c>
      <c r="C356" s="136">
        <v>701</v>
      </c>
      <c r="D356" s="136">
        <v>715</v>
      </c>
      <c r="E356" s="136">
        <v>766</v>
      </c>
      <c r="F356" s="136">
        <v>634</v>
      </c>
    </row>
    <row r="357" spans="1:6" ht="15" customHeight="1" x14ac:dyDescent="0.25"/>
    <row r="358" spans="1:6" ht="15" customHeight="1" x14ac:dyDescent="0.25">
      <c r="A358" s="152" t="s">
        <v>515</v>
      </c>
    </row>
    <row r="359" spans="1:6" ht="15" customHeight="1" x14ac:dyDescent="0.25">
      <c r="A359" s="152" t="s">
        <v>516</v>
      </c>
    </row>
    <row r="360" spans="1:6" ht="15" customHeight="1" x14ac:dyDescent="0.25">
      <c r="A360" s="152" t="s">
        <v>0</v>
      </c>
    </row>
    <row r="361" spans="1:6" ht="15" customHeight="1" x14ac:dyDescent="0.25">
      <c r="A361" s="152" t="s">
        <v>247</v>
      </c>
    </row>
    <row r="362" spans="1:6" ht="15" customHeight="1" x14ac:dyDescent="0.25">
      <c r="A362" s="152" t="s">
        <v>32</v>
      </c>
    </row>
    <row r="363" spans="1:6" ht="15" customHeight="1" x14ac:dyDescent="0.25">
      <c r="A363" s="152" t="s">
        <v>248</v>
      </c>
    </row>
  </sheetData>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83" fitToHeight="0" orientation="portrait" horizontalDpi="300" verticalDpi="300"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
  <sheetViews>
    <sheetView zoomScale="80" zoomScaleNormal="80" workbookViewId="0">
      <pane xSplit="3" ySplit="8" topLeftCell="D9" activePane="bottomRight" state="frozen"/>
      <selection pane="topRight" activeCell="D1" sqref="D1"/>
      <selection pane="bottomLeft" activeCell="A9" sqref="A9"/>
      <selection pane="bottomRight"/>
    </sheetView>
  </sheetViews>
  <sheetFormatPr defaultColWidth="11.42578125" defaultRowHeight="9.9499999999999993" customHeight="1" x14ac:dyDescent="0.25"/>
  <cols>
    <col min="1" max="1" width="77.5703125" style="3" bestFit="1" customWidth="1"/>
    <col min="2" max="2" width="48.85546875" style="3" bestFit="1" customWidth="1"/>
    <col min="3" max="3" width="95.42578125" style="3" customWidth="1"/>
    <col min="4" max="33" width="12.140625" style="3" customWidth="1"/>
    <col min="34" max="16384" width="11.42578125" style="3"/>
  </cols>
  <sheetData>
    <row r="1" spans="1:33" ht="15.75" customHeight="1" x14ac:dyDescent="0.25">
      <c r="A1" s="183" t="s">
        <v>262</v>
      </c>
    </row>
    <row r="2" spans="1:33" s="198" customFormat="1" ht="15" customHeight="1" x14ac:dyDescent="0.25">
      <c r="A2" s="285" t="s">
        <v>317</v>
      </c>
    </row>
    <row r="3" spans="1:33" ht="15" customHeight="1" x14ac:dyDescent="0.25">
      <c r="A3" s="285" t="str">
        <f>"NSW Higher, Local and Children's Criminal Courts " &amp;'TABLE CONTENTS'!H4</f>
        <v>NSW Higher, Local and Children's Criminal Courts Jan 2011-Dec 2015</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3" ht="15" customHeight="1" x14ac:dyDescent="0.25">
      <c r="A4" s="114" t="s">
        <v>437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15" customHeight="1" x14ac:dyDescent="0.25"/>
    <row r="6" spans="1:33" ht="15" customHeight="1" x14ac:dyDescent="0.25">
      <c r="A6" s="29" t="s">
        <v>0</v>
      </c>
      <c r="B6" s="30"/>
      <c r="C6" s="31"/>
      <c r="D6" s="394">
        <f>'TABLE CONTENTS'!$C$4</f>
        <v>2011</v>
      </c>
      <c r="E6" s="395"/>
      <c r="F6" s="395"/>
      <c r="G6" s="395"/>
      <c r="H6" s="395"/>
      <c r="I6" s="396"/>
      <c r="J6" s="394">
        <f>'TABLE CONTENTS'!$D$4</f>
        <v>2012</v>
      </c>
      <c r="K6" s="395"/>
      <c r="L6" s="395"/>
      <c r="M6" s="395"/>
      <c r="N6" s="395"/>
      <c r="O6" s="396"/>
      <c r="P6" s="394">
        <f>'TABLE CONTENTS'!$E$4</f>
        <v>2013</v>
      </c>
      <c r="Q6" s="395"/>
      <c r="R6" s="395"/>
      <c r="S6" s="395"/>
      <c r="T6" s="395"/>
      <c r="U6" s="396"/>
      <c r="V6" s="394">
        <f>'TABLE CONTENTS'!$F$4</f>
        <v>2014</v>
      </c>
      <c r="W6" s="395"/>
      <c r="X6" s="395"/>
      <c r="Y6" s="395"/>
      <c r="Z6" s="395"/>
      <c r="AA6" s="396"/>
      <c r="AB6" s="394">
        <f>'TABLE CONTENTS'!$G$4</f>
        <v>2015</v>
      </c>
      <c r="AC6" s="395"/>
      <c r="AD6" s="395"/>
      <c r="AE6" s="395"/>
      <c r="AF6" s="395"/>
      <c r="AG6" s="396"/>
    </row>
    <row r="7" spans="1:33" ht="15" customHeight="1" x14ac:dyDescent="0.25">
      <c r="A7" s="32"/>
      <c r="B7" s="12"/>
      <c r="C7" s="33"/>
      <c r="D7" s="397" t="s">
        <v>33</v>
      </c>
      <c r="E7" s="398"/>
      <c r="F7" s="399"/>
      <c r="G7" s="400" t="s">
        <v>398</v>
      </c>
      <c r="H7" s="401"/>
      <c r="I7" s="402"/>
      <c r="J7" s="397" t="s">
        <v>33</v>
      </c>
      <c r="K7" s="398"/>
      <c r="L7" s="399"/>
      <c r="M7" s="400" t="s">
        <v>398</v>
      </c>
      <c r="N7" s="401"/>
      <c r="O7" s="402"/>
      <c r="P7" s="397" t="s">
        <v>33</v>
      </c>
      <c r="Q7" s="398"/>
      <c r="R7" s="399"/>
      <c r="S7" s="400" t="s">
        <v>398</v>
      </c>
      <c r="T7" s="401"/>
      <c r="U7" s="402"/>
      <c r="V7" s="397" t="s">
        <v>33</v>
      </c>
      <c r="W7" s="398"/>
      <c r="X7" s="399"/>
      <c r="Y7" s="400" t="s">
        <v>398</v>
      </c>
      <c r="Z7" s="401"/>
      <c r="AA7" s="402"/>
      <c r="AB7" s="397" t="s">
        <v>33</v>
      </c>
      <c r="AC7" s="398"/>
      <c r="AD7" s="399"/>
      <c r="AE7" s="400" t="s">
        <v>398</v>
      </c>
      <c r="AF7" s="401"/>
      <c r="AG7" s="402"/>
    </row>
    <row r="8" spans="1:33" ht="57.95" customHeight="1" x14ac:dyDescent="0.25">
      <c r="A8" s="267" t="s">
        <v>294</v>
      </c>
      <c r="B8" s="35"/>
      <c r="C8" s="36"/>
      <c r="D8" s="207" t="s">
        <v>34</v>
      </c>
      <c r="E8" s="208" t="s">
        <v>35</v>
      </c>
      <c r="F8" s="228" t="s">
        <v>36</v>
      </c>
      <c r="G8" s="207" t="s">
        <v>373</v>
      </c>
      <c r="H8" s="208" t="s">
        <v>374</v>
      </c>
      <c r="I8" s="228" t="s">
        <v>36</v>
      </c>
      <c r="J8" s="207" t="s">
        <v>34</v>
      </c>
      <c r="K8" s="208" t="s">
        <v>35</v>
      </c>
      <c r="L8" s="228" t="s">
        <v>36</v>
      </c>
      <c r="M8" s="207" t="s">
        <v>373</v>
      </c>
      <c r="N8" s="208" t="s">
        <v>374</v>
      </c>
      <c r="O8" s="228" t="s">
        <v>36</v>
      </c>
      <c r="P8" s="207" t="s">
        <v>34</v>
      </c>
      <c r="Q8" s="208" t="s">
        <v>35</v>
      </c>
      <c r="R8" s="228" t="s">
        <v>36</v>
      </c>
      <c r="S8" s="207" t="s">
        <v>373</v>
      </c>
      <c r="T8" s="208" t="s">
        <v>374</v>
      </c>
      <c r="U8" s="228" t="s">
        <v>36</v>
      </c>
      <c r="V8" s="207" t="s">
        <v>34</v>
      </c>
      <c r="W8" s="208" t="s">
        <v>35</v>
      </c>
      <c r="X8" s="228" t="s">
        <v>36</v>
      </c>
      <c r="Y8" s="207" t="s">
        <v>373</v>
      </c>
      <c r="Z8" s="208" t="s">
        <v>374</v>
      </c>
      <c r="AA8" s="228" t="s">
        <v>36</v>
      </c>
      <c r="AB8" s="207" t="s">
        <v>34</v>
      </c>
      <c r="AC8" s="208" t="s">
        <v>35</v>
      </c>
      <c r="AD8" s="228" t="s">
        <v>36</v>
      </c>
      <c r="AE8" s="207" t="s">
        <v>373</v>
      </c>
      <c r="AF8" s="208" t="s">
        <v>374</v>
      </c>
      <c r="AG8" s="228" t="s">
        <v>36</v>
      </c>
    </row>
    <row r="9" spans="1:33" ht="15" customHeight="1" x14ac:dyDescent="0.25">
      <c r="A9" s="38" t="s">
        <v>11</v>
      </c>
      <c r="B9" s="14" t="s">
        <v>37</v>
      </c>
      <c r="C9" s="14" t="s">
        <v>37</v>
      </c>
      <c r="D9" s="209">
        <v>10</v>
      </c>
      <c r="E9" s="210">
        <v>1</v>
      </c>
      <c r="F9" s="229">
        <v>10</v>
      </c>
      <c r="G9" s="209">
        <v>10</v>
      </c>
      <c r="H9" s="210">
        <v>1</v>
      </c>
      <c r="I9" s="229">
        <v>10</v>
      </c>
      <c r="J9" s="209">
        <v>18</v>
      </c>
      <c r="K9" s="210">
        <v>9</v>
      </c>
      <c r="L9" s="229">
        <v>50</v>
      </c>
      <c r="M9" s="209">
        <v>17</v>
      </c>
      <c r="N9" s="210">
        <v>8</v>
      </c>
      <c r="O9" s="229">
        <v>47.1</v>
      </c>
      <c r="P9" s="209">
        <v>21</v>
      </c>
      <c r="Q9" s="210">
        <v>12</v>
      </c>
      <c r="R9" s="229">
        <v>57.1</v>
      </c>
      <c r="S9" s="209">
        <v>20</v>
      </c>
      <c r="T9" s="210">
        <v>11</v>
      </c>
      <c r="U9" s="229">
        <v>55</v>
      </c>
      <c r="V9" s="209">
        <v>18</v>
      </c>
      <c r="W9" s="210">
        <v>10</v>
      </c>
      <c r="X9" s="229">
        <v>55.6</v>
      </c>
      <c r="Y9" s="209">
        <v>18</v>
      </c>
      <c r="Z9" s="210">
        <v>10</v>
      </c>
      <c r="AA9" s="229">
        <v>55.6</v>
      </c>
      <c r="AB9" s="209">
        <v>12</v>
      </c>
      <c r="AC9" s="210">
        <v>6</v>
      </c>
      <c r="AD9" s="229">
        <v>50</v>
      </c>
      <c r="AE9" s="209">
        <v>12</v>
      </c>
      <c r="AF9" s="210">
        <v>6</v>
      </c>
      <c r="AG9" s="229">
        <v>50</v>
      </c>
    </row>
    <row r="10" spans="1:33" ht="15" customHeight="1" x14ac:dyDescent="0.25">
      <c r="A10" s="38"/>
      <c r="B10" s="14" t="s">
        <v>38</v>
      </c>
      <c r="C10" s="14" t="s">
        <v>38</v>
      </c>
      <c r="D10" s="204">
        <v>6</v>
      </c>
      <c r="E10" s="203">
        <v>3</v>
      </c>
      <c r="F10" s="230">
        <v>50</v>
      </c>
      <c r="G10" s="204">
        <v>5</v>
      </c>
      <c r="H10" s="203">
        <v>3</v>
      </c>
      <c r="I10" s="230">
        <v>60</v>
      </c>
      <c r="J10" s="204">
        <v>8</v>
      </c>
      <c r="K10" s="203">
        <v>1</v>
      </c>
      <c r="L10" s="230">
        <v>12.5</v>
      </c>
      <c r="M10" s="204">
        <v>5</v>
      </c>
      <c r="N10" s="203">
        <v>1</v>
      </c>
      <c r="O10" s="230">
        <v>20</v>
      </c>
      <c r="P10" s="204">
        <v>9</v>
      </c>
      <c r="Q10" s="203">
        <v>4</v>
      </c>
      <c r="R10" s="230">
        <v>44.4</v>
      </c>
      <c r="S10" s="204">
        <v>9</v>
      </c>
      <c r="T10" s="203">
        <v>4</v>
      </c>
      <c r="U10" s="230">
        <v>44.4</v>
      </c>
      <c r="V10" s="204">
        <v>9</v>
      </c>
      <c r="W10" s="203">
        <v>2</v>
      </c>
      <c r="X10" s="230">
        <v>22.2</v>
      </c>
      <c r="Y10" s="204">
        <v>8</v>
      </c>
      <c r="Z10" s="203">
        <v>2</v>
      </c>
      <c r="AA10" s="230">
        <v>25</v>
      </c>
      <c r="AB10" s="204">
        <v>4</v>
      </c>
      <c r="AC10" s="203">
        <v>0</v>
      </c>
      <c r="AD10" s="230">
        <v>0</v>
      </c>
      <c r="AE10" s="204">
        <v>4</v>
      </c>
      <c r="AF10" s="203">
        <v>0</v>
      </c>
      <c r="AG10" s="230">
        <v>0</v>
      </c>
    </row>
    <row r="11" spans="1:33" ht="15" customHeight="1" x14ac:dyDescent="0.25">
      <c r="A11" s="38"/>
      <c r="B11" s="13" t="s">
        <v>207</v>
      </c>
      <c r="C11" s="14" t="s">
        <v>39</v>
      </c>
      <c r="D11" s="204">
        <v>7</v>
      </c>
      <c r="E11" s="203">
        <v>6</v>
      </c>
      <c r="F11" s="230">
        <v>85.7</v>
      </c>
      <c r="G11" s="204">
        <v>7</v>
      </c>
      <c r="H11" s="203">
        <v>6</v>
      </c>
      <c r="I11" s="230">
        <v>85.7</v>
      </c>
      <c r="J11" s="204">
        <v>9</v>
      </c>
      <c r="K11" s="203">
        <v>8</v>
      </c>
      <c r="L11" s="230">
        <v>88.9</v>
      </c>
      <c r="M11" s="204">
        <v>9</v>
      </c>
      <c r="N11" s="203">
        <v>8</v>
      </c>
      <c r="O11" s="230">
        <v>88.9</v>
      </c>
      <c r="P11" s="204">
        <v>10</v>
      </c>
      <c r="Q11" s="203">
        <v>8</v>
      </c>
      <c r="R11" s="230">
        <v>80</v>
      </c>
      <c r="S11" s="204">
        <v>9</v>
      </c>
      <c r="T11" s="203">
        <v>8</v>
      </c>
      <c r="U11" s="230">
        <v>88.9</v>
      </c>
      <c r="V11" s="204">
        <v>8</v>
      </c>
      <c r="W11" s="203">
        <v>7</v>
      </c>
      <c r="X11" s="230">
        <v>87.5</v>
      </c>
      <c r="Y11" s="204">
        <v>8</v>
      </c>
      <c r="Z11" s="203">
        <v>7</v>
      </c>
      <c r="AA11" s="230">
        <v>87.5</v>
      </c>
      <c r="AB11" s="204">
        <v>1</v>
      </c>
      <c r="AC11" s="203">
        <v>1</v>
      </c>
      <c r="AD11" s="230">
        <v>100</v>
      </c>
      <c r="AE11" s="204">
        <v>1</v>
      </c>
      <c r="AF11" s="203">
        <v>1</v>
      </c>
      <c r="AG11" s="230">
        <v>100</v>
      </c>
    </row>
    <row r="12" spans="1:33" ht="15" customHeight="1" x14ac:dyDescent="0.25">
      <c r="A12" s="38"/>
      <c r="B12" s="13"/>
      <c r="C12" s="14" t="s">
        <v>40</v>
      </c>
      <c r="D12" s="204">
        <v>3</v>
      </c>
      <c r="E12" s="203">
        <v>2</v>
      </c>
      <c r="F12" s="230">
        <v>66.7</v>
      </c>
      <c r="G12" s="204">
        <v>3</v>
      </c>
      <c r="H12" s="203">
        <v>2</v>
      </c>
      <c r="I12" s="230">
        <v>66.7</v>
      </c>
      <c r="J12" s="204">
        <v>5</v>
      </c>
      <c r="K12" s="203">
        <v>4</v>
      </c>
      <c r="L12" s="230">
        <v>80</v>
      </c>
      <c r="M12" s="204">
        <v>4</v>
      </c>
      <c r="N12" s="203">
        <v>3</v>
      </c>
      <c r="O12" s="230">
        <v>75</v>
      </c>
      <c r="P12" s="204">
        <v>4</v>
      </c>
      <c r="Q12" s="203">
        <v>3</v>
      </c>
      <c r="R12" s="230">
        <v>75</v>
      </c>
      <c r="S12" s="204">
        <v>3</v>
      </c>
      <c r="T12" s="203">
        <v>3</v>
      </c>
      <c r="U12" s="230">
        <v>100</v>
      </c>
      <c r="V12" s="204">
        <v>8</v>
      </c>
      <c r="W12" s="203">
        <v>6</v>
      </c>
      <c r="X12" s="230">
        <v>75</v>
      </c>
      <c r="Y12" s="204">
        <v>7</v>
      </c>
      <c r="Z12" s="203">
        <v>6</v>
      </c>
      <c r="AA12" s="230">
        <v>85.7</v>
      </c>
      <c r="AB12" s="204">
        <v>2</v>
      </c>
      <c r="AC12" s="203">
        <v>2</v>
      </c>
      <c r="AD12" s="230">
        <v>100</v>
      </c>
      <c r="AE12" s="204">
        <v>2</v>
      </c>
      <c r="AF12" s="203">
        <v>2</v>
      </c>
      <c r="AG12" s="230">
        <v>100</v>
      </c>
    </row>
    <row r="13" spans="1:33" ht="15" customHeight="1" x14ac:dyDescent="0.25">
      <c r="A13" s="38"/>
      <c r="B13" s="13"/>
      <c r="C13" s="14" t="s">
        <v>41</v>
      </c>
      <c r="D13" s="204">
        <v>10</v>
      </c>
      <c r="E13" s="203">
        <v>8</v>
      </c>
      <c r="F13" s="230">
        <v>80</v>
      </c>
      <c r="G13" s="204">
        <v>10</v>
      </c>
      <c r="H13" s="203">
        <v>8</v>
      </c>
      <c r="I13" s="230">
        <v>80</v>
      </c>
      <c r="J13" s="204">
        <v>14</v>
      </c>
      <c r="K13" s="203">
        <v>12</v>
      </c>
      <c r="L13" s="230">
        <v>85.7</v>
      </c>
      <c r="M13" s="204">
        <v>13</v>
      </c>
      <c r="N13" s="203">
        <v>11</v>
      </c>
      <c r="O13" s="230">
        <v>84.6</v>
      </c>
      <c r="P13" s="204">
        <v>14</v>
      </c>
      <c r="Q13" s="203">
        <v>11</v>
      </c>
      <c r="R13" s="230">
        <v>78.599999999999994</v>
      </c>
      <c r="S13" s="204">
        <v>12</v>
      </c>
      <c r="T13" s="203">
        <v>11</v>
      </c>
      <c r="U13" s="230">
        <v>91.7</v>
      </c>
      <c r="V13" s="204">
        <v>16</v>
      </c>
      <c r="W13" s="203">
        <v>13</v>
      </c>
      <c r="X13" s="230">
        <v>81.3</v>
      </c>
      <c r="Y13" s="204">
        <v>15</v>
      </c>
      <c r="Z13" s="203">
        <v>13</v>
      </c>
      <c r="AA13" s="230">
        <v>86.7</v>
      </c>
      <c r="AB13" s="204">
        <v>3</v>
      </c>
      <c r="AC13" s="203">
        <v>3</v>
      </c>
      <c r="AD13" s="230">
        <v>100</v>
      </c>
      <c r="AE13" s="204">
        <v>3</v>
      </c>
      <c r="AF13" s="203">
        <v>3</v>
      </c>
      <c r="AG13" s="230">
        <v>100</v>
      </c>
    </row>
    <row r="14" spans="1:33" ht="15" customHeight="1" x14ac:dyDescent="0.25">
      <c r="A14" s="39"/>
      <c r="B14" s="37" t="s">
        <v>41</v>
      </c>
      <c r="C14" s="37"/>
      <c r="D14" s="205">
        <v>26</v>
      </c>
      <c r="E14" s="206">
        <v>12</v>
      </c>
      <c r="F14" s="231">
        <v>46.2</v>
      </c>
      <c r="G14" s="205">
        <v>19</v>
      </c>
      <c r="H14" s="206">
        <v>12</v>
      </c>
      <c r="I14" s="231">
        <v>63.2</v>
      </c>
      <c r="J14" s="205">
        <v>40</v>
      </c>
      <c r="K14" s="206">
        <v>22</v>
      </c>
      <c r="L14" s="231">
        <v>55</v>
      </c>
      <c r="M14" s="205">
        <v>29</v>
      </c>
      <c r="N14" s="206">
        <v>19</v>
      </c>
      <c r="O14" s="231">
        <v>65.5</v>
      </c>
      <c r="P14" s="205">
        <v>44</v>
      </c>
      <c r="Q14" s="206">
        <v>27</v>
      </c>
      <c r="R14" s="231">
        <v>61.4</v>
      </c>
      <c r="S14" s="205">
        <v>36</v>
      </c>
      <c r="T14" s="206">
        <v>25</v>
      </c>
      <c r="U14" s="231">
        <v>69.400000000000006</v>
      </c>
      <c r="V14" s="205">
        <v>43</v>
      </c>
      <c r="W14" s="206">
        <v>25</v>
      </c>
      <c r="X14" s="231">
        <v>58.1</v>
      </c>
      <c r="Y14" s="205">
        <v>35</v>
      </c>
      <c r="Z14" s="206">
        <v>25</v>
      </c>
      <c r="AA14" s="231">
        <v>71.400000000000006</v>
      </c>
      <c r="AB14" s="205">
        <v>19</v>
      </c>
      <c r="AC14" s="206">
        <v>9</v>
      </c>
      <c r="AD14" s="231">
        <v>47.4</v>
      </c>
      <c r="AE14" s="205">
        <v>18</v>
      </c>
      <c r="AF14" s="206">
        <v>9</v>
      </c>
      <c r="AG14" s="231">
        <v>50</v>
      </c>
    </row>
    <row r="15" spans="1:33" ht="15" customHeight="1" x14ac:dyDescent="0.25">
      <c r="A15" s="38" t="s">
        <v>12</v>
      </c>
      <c r="B15" s="13" t="s">
        <v>42</v>
      </c>
      <c r="C15" s="14" t="s">
        <v>43</v>
      </c>
      <c r="D15" s="204">
        <v>3286</v>
      </c>
      <c r="E15" s="203">
        <v>1896</v>
      </c>
      <c r="F15" s="230">
        <v>57.7</v>
      </c>
      <c r="G15" s="204">
        <v>2656</v>
      </c>
      <c r="H15" s="203">
        <v>1673</v>
      </c>
      <c r="I15" s="230">
        <v>63</v>
      </c>
      <c r="J15" s="204">
        <v>3231</v>
      </c>
      <c r="K15" s="203">
        <v>1843</v>
      </c>
      <c r="L15" s="230">
        <v>57</v>
      </c>
      <c r="M15" s="204">
        <v>2618</v>
      </c>
      <c r="N15" s="203">
        <v>1656</v>
      </c>
      <c r="O15" s="230">
        <v>63.3</v>
      </c>
      <c r="P15" s="204">
        <v>3256</v>
      </c>
      <c r="Q15" s="203">
        <v>1810</v>
      </c>
      <c r="R15" s="230">
        <v>55.6</v>
      </c>
      <c r="S15" s="204">
        <v>2616</v>
      </c>
      <c r="T15" s="203">
        <v>1618</v>
      </c>
      <c r="U15" s="230">
        <v>61.9</v>
      </c>
      <c r="V15" s="204">
        <v>3165</v>
      </c>
      <c r="W15" s="203">
        <v>1812</v>
      </c>
      <c r="X15" s="230">
        <v>57.3</v>
      </c>
      <c r="Y15" s="204">
        <v>2508</v>
      </c>
      <c r="Z15" s="203">
        <v>1578</v>
      </c>
      <c r="AA15" s="230">
        <v>62.9</v>
      </c>
      <c r="AB15" s="204">
        <v>3126</v>
      </c>
      <c r="AC15" s="203">
        <v>1819</v>
      </c>
      <c r="AD15" s="230">
        <v>58.2</v>
      </c>
      <c r="AE15" s="204">
        <v>2509</v>
      </c>
      <c r="AF15" s="203">
        <v>1607</v>
      </c>
      <c r="AG15" s="230">
        <v>64</v>
      </c>
    </row>
    <row r="16" spans="1:33" ht="15" customHeight="1" x14ac:dyDescent="0.25">
      <c r="A16" s="38"/>
      <c r="B16" s="13"/>
      <c r="C16" s="14" t="s">
        <v>44</v>
      </c>
      <c r="D16" s="204">
        <v>1162</v>
      </c>
      <c r="E16" s="203">
        <v>898</v>
      </c>
      <c r="F16" s="230">
        <v>77.3</v>
      </c>
      <c r="G16" s="204">
        <v>891</v>
      </c>
      <c r="H16" s="203">
        <v>707</v>
      </c>
      <c r="I16" s="230">
        <v>79.3</v>
      </c>
      <c r="J16" s="204">
        <v>1142</v>
      </c>
      <c r="K16" s="203">
        <v>850</v>
      </c>
      <c r="L16" s="230">
        <v>74.400000000000006</v>
      </c>
      <c r="M16" s="204">
        <v>836</v>
      </c>
      <c r="N16" s="203">
        <v>652</v>
      </c>
      <c r="O16" s="230">
        <v>78</v>
      </c>
      <c r="P16" s="204">
        <v>1164</v>
      </c>
      <c r="Q16" s="203">
        <v>902</v>
      </c>
      <c r="R16" s="230">
        <v>77.5</v>
      </c>
      <c r="S16" s="204">
        <v>879</v>
      </c>
      <c r="T16" s="203">
        <v>705</v>
      </c>
      <c r="U16" s="230">
        <v>80.2</v>
      </c>
      <c r="V16" s="204">
        <v>1105</v>
      </c>
      <c r="W16" s="203">
        <v>874</v>
      </c>
      <c r="X16" s="230">
        <v>79.099999999999994</v>
      </c>
      <c r="Y16" s="204">
        <v>824</v>
      </c>
      <c r="Z16" s="203">
        <v>675</v>
      </c>
      <c r="AA16" s="230">
        <v>81.900000000000006</v>
      </c>
      <c r="AB16" s="204">
        <v>1027</v>
      </c>
      <c r="AC16" s="203">
        <v>798</v>
      </c>
      <c r="AD16" s="230">
        <v>77.7</v>
      </c>
      <c r="AE16" s="204">
        <v>739</v>
      </c>
      <c r="AF16" s="203">
        <v>588</v>
      </c>
      <c r="AG16" s="230">
        <v>79.599999999999994</v>
      </c>
    </row>
    <row r="17" spans="1:33" ht="15" customHeight="1" x14ac:dyDescent="0.25">
      <c r="A17" s="38"/>
      <c r="B17" s="13"/>
      <c r="C17" s="14" t="s">
        <v>45</v>
      </c>
      <c r="D17" s="204">
        <v>5128</v>
      </c>
      <c r="E17" s="203">
        <v>3054</v>
      </c>
      <c r="F17" s="230">
        <v>59.6</v>
      </c>
      <c r="G17" s="204">
        <v>4109</v>
      </c>
      <c r="H17" s="203">
        <v>2547</v>
      </c>
      <c r="I17" s="230">
        <v>62</v>
      </c>
      <c r="J17" s="204">
        <v>5484</v>
      </c>
      <c r="K17" s="203">
        <v>3202</v>
      </c>
      <c r="L17" s="230">
        <v>58.4</v>
      </c>
      <c r="M17" s="204">
        <v>4335</v>
      </c>
      <c r="N17" s="203">
        <v>2636</v>
      </c>
      <c r="O17" s="230">
        <v>60.8</v>
      </c>
      <c r="P17" s="204">
        <v>5390</v>
      </c>
      <c r="Q17" s="203">
        <v>3191</v>
      </c>
      <c r="R17" s="230">
        <v>59.2</v>
      </c>
      <c r="S17" s="204">
        <v>4247</v>
      </c>
      <c r="T17" s="203">
        <v>2649</v>
      </c>
      <c r="U17" s="230">
        <v>62.4</v>
      </c>
      <c r="V17" s="204">
        <v>5120</v>
      </c>
      <c r="W17" s="203">
        <v>3063</v>
      </c>
      <c r="X17" s="230">
        <v>59.8</v>
      </c>
      <c r="Y17" s="204">
        <v>3992</v>
      </c>
      <c r="Z17" s="203">
        <v>2500</v>
      </c>
      <c r="AA17" s="230">
        <v>62.6</v>
      </c>
      <c r="AB17" s="204">
        <v>5080</v>
      </c>
      <c r="AC17" s="203">
        <v>3131</v>
      </c>
      <c r="AD17" s="230">
        <v>61.6</v>
      </c>
      <c r="AE17" s="204">
        <v>3967</v>
      </c>
      <c r="AF17" s="203">
        <v>2563</v>
      </c>
      <c r="AG17" s="230">
        <v>64.599999999999994</v>
      </c>
    </row>
    <row r="18" spans="1:33" ht="15" customHeight="1" x14ac:dyDescent="0.25">
      <c r="A18" s="38"/>
      <c r="B18" s="13"/>
      <c r="C18" s="14" t="s">
        <v>41</v>
      </c>
      <c r="D18" s="204">
        <v>9576</v>
      </c>
      <c r="E18" s="203">
        <v>5848</v>
      </c>
      <c r="F18" s="230">
        <v>61.1</v>
      </c>
      <c r="G18" s="204">
        <v>6287</v>
      </c>
      <c r="H18" s="203">
        <v>4459</v>
      </c>
      <c r="I18" s="230">
        <v>70.900000000000006</v>
      </c>
      <c r="J18" s="204">
        <v>9857</v>
      </c>
      <c r="K18" s="203">
        <v>5895</v>
      </c>
      <c r="L18" s="230">
        <v>59.8</v>
      </c>
      <c r="M18" s="204">
        <v>6448</v>
      </c>
      <c r="N18" s="203">
        <v>4483</v>
      </c>
      <c r="O18" s="230">
        <v>69.5</v>
      </c>
      <c r="P18" s="204">
        <v>9810</v>
      </c>
      <c r="Q18" s="203">
        <v>5903</v>
      </c>
      <c r="R18" s="230">
        <v>60.2</v>
      </c>
      <c r="S18" s="204">
        <v>6393</v>
      </c>
      <c r="T18" s="203">
        <v>4476</v>
      </c>
      <c r="U18" s="230">
        <v>70</v>
      </c>
      <c r="V18" s="204">
        <v>9390</v>
      </c>
      <c r="W18" s="203">
        <v>5749</v>
      </c>
      <c r="X18" s="230">
        <v>61.2</v>
      </c>
      <c r="Y18" s="204">
        <v>6081</v>
      </c>
      <c r="Z18" s="203">
        <v>4290</v>
      </c>
      <c r="AA18" s="230">
        <v>70.5</v>
      </c>
      <c r="AB18" s="204">
        <v>9233</v>
      </c>
      <c r="AC18" s="203">
        <v>5748</v>
      </c>
      <c r="AD18" s="230">
        <v>62.3</v>
      </c>
      <c r="AE18" s="204">
        <v>5902</v>
      </c>
      <c r="AF18" s="203">
        <v>4254</v>
      </c>
      <c r="AG18" s="230">
        <v>72.099999999999994</v>
      </c>
    </row>
    <row r="19" spans="1:33" ht="15" customHeight="1" x14ac:dyDescent="0.25">
      <c r="A19" s="38"/>
      <c r="B19" s="13" t="s">
        <v>272</v>
      </c>
      <c r="C19" s="14" t="s">
        <v>47</v>
      </c>
      <c r="D19" s="204">
        <v>1871</v>
      </c>
      <c r="E19" s="203">
        <v>1162</v>
      </c>
      <c r="F19" s="230">
        <v>62.1</v>
      </c>
      <c r="G19" s="204">
        <v>1548</v>
      </c>
      <c r="H19" s="203">
        <v>984</v>
      </c>
      <c r="I19" s="230">
        <v>63.6</v>
      </c>
      <c r="J19" s="204">
        <v>2051</v>
      </c>
      <c r="K19" s="203">
        <v>1276</v>
      </c>
      <c r="L19" s="230">
        <v>62.2</v>
      </c>
      <c r="M19" s="204">
        <v>1678</v>
      </c>
      <c r="N19" s="203">
        <v>1075</v>
      </c>
      <c r="O19" s="230">
        <v>64.099999999999994</v>
      </c>
      <c r="P19" s="204">
        <v>2335</v>
      </c>
      <c r="Q19" s="203">
        <v>1443</v>
      </c>
      <c r="R19" s="230">
        <v>61.8</v>
      </c>
      <c r="S19" s="204">
        <v>1894</v>
      </c>
      <c r="T19" s="203">
        <v>1214</v>
      </c>
      <c r="U19" s="230">
        <v>64.099999999999994</v>
      </c>
      <c r="V19" s="204">
        <v>2591</v>
      </c>
      <c r="W19" s="203">
        <v>1683</v>
      </c>
      <c r="X19" s="230">
        <v>65</v>
      </c>
      <c r="Y19" s="204">
        <v>2085</v>
      </c>
      <c r="Z19" s="203">
        <v>1409</v>
      </c>
      <c r="AA19" s="230">
        <v>67.599999999999994</v>
      </c>
      <c r="AB19" s="204">
        <v>2789</v>
      </c>
      <c r="AC19" s="203">
        <v>1801</v>
      </c>
      <c r="AD19" s="230">
        <v>64.599999999999994</v>
      </c>
      <c r="AE19" s="204">
        <v>2256</v>
      </c>
      <c r="AF19" s="203">
        <v>1502</v>
      </c>
      <c r="AG19" s="230">
        <v>66.599999999999994</v>
      </c>
    </row>
    <row r="20" spans="1:33" ht="15" customHeight="1" x14ac:dyDescent="0.25">
      <c r="A20" s="38"/>
      <c r="B20" s="13"/>
      <c r="C20" s="14" t="s">
        <v>375</v>
      </c>
      <c r="D20" s="204">
        <v>37</v>
      </c>
      <c r="E20" s="203">
        <v>26</v>
      </c>
      <c r="F20" s="230">
        <v>70.3</v>
      </c>
      <c r="G20" s="204">
        <v>30</v>
      </c>
      <c r="H20" s="203">
        <v>19</v>
      </c>
      <c r="I20" s="230">
        <v>63.3</v>
      </c>
      <c r="J20" s="204">
        <v>27</v>
      </c>
      <c r="K20" s="203">
        <v>14</v>
      </c>
      <c r="L20" s="230">
        <v>51.9</v>
      </c>
      <c r="M20" s="204">
        <v>26</v>
      </c>
      <c r="N20" s="203">
        <v>14</v>
      </c>
      <c r="O20" s="230">
        <v>53.8</v>
      </c>
      <c r="P20" s="204">
        <v>24</v>
      </c>
      <c r="Q20" s="203">
        <v>16</v>
      </c>
      <c r="R20" s="230">
        <v>66.7</v>
      </c>
      <c r="S20" s="204">
        <v>20</v>
      </c>
      <c r="T20" s="203">
        <v>12</v>
      </c>
      <c r="U20" s="230">
        <v>60</v>
      </c>
      <c r="V20" s="204">
        <v>29</v>
      </c>
      <c r="W20" s="203">
        <v>22</v>
      </c>
      <c r="X20" s="230">
        <v>75.900000000000006</v>
      </c>
      <c r="Y20" s="204">
        <v>29</v>
      </c>
      <c r="Z20" s="203">
        <v>22</v>
      </c>
      <c r="AA20" s="230">
        <v>75.900000000000006</v>
      </c>
      <c r="AB20" s="204">
        <v>28</v>
      </c>
      <c r="AC20" s="203">
        <v>21</v>
      </c>
      <c r="AD20" s="230">
        <v>75</v>
      </c>
      <c r="AE20" s="204">
        <v>27</v>
      </c>
      <c r="AF20" s="203">
        <v>20</v>
      </c>
      <c r="AG20" s="230">
        <v>74.099999999999994</v>
      </c>
    </row>
    <row r="21" spans="1:33" ht="15" customHeight="1" x14ac:dyDescent="0.25">
      <c r="A21" s="38"/>
      <c r="B21" s="13"/>
      <c r="C21" s="14" t="s">
        <v>41</v>
      </c>
      <c r="D21" s="204">
        <v>1908</v>
      </c>
      <c r="E21" s="203">
        <v>1188</v>
      </c>
      <c r="F21" s="230">
        <v>62.3</v>
      </c>
      <c r="G21" s="204">
        <v>1576</v>
      </c>
      <c r="H21" s="203">
        <v>1002</v>
      </c>
      <c r="I21" s="230">
        <v>63.6</v>
      </c>
      <c r="J21" s="204">
        <v>2078</v>
      </c>
      <c r="K21" s="203">
        <v>1290</v>
      </c>
      <c r="L21" s="230">
        <v>62.1</v>
      </c>
      <c r="M21" s="204">
        <v>1703</v>
      </c>
      <c r="N21" s="203">
        <v>1089</v>
      </c>
      <c r="O21" s="230">
        <v>63.9</v>
      </c>
      <c r="P21" s="204">
        <v>2359</v>
      </c>
      <c r="Q21" s="203">
        <v>1459</v>
      </c>
      <c r="R21" s="230">
        <v>61.8</v>
      </c>
      <c r="S21" s="204">
        <v>1912</v>
      </c>
      <c r="T21" s="203">
        <v>1226</v>
      </c>
      <c r="U21" s="230">
        <v>64.099999999999994</v>
      </c>
      <c r="V21" s="204">
        <v>2620</v>
      </c>
      <c r="W21" s="203">
        <v>1705</v>
      </c>
      <c r="X21" s="230">
        <v>65.099999999999994</v>
      </c>
      <c r="Y21" s="204">
        <v>2111</v>
      </c>
      <c r="Z21" s="203">
        <v>1428</v>
      </c>
      <c r="AA21" s="230">
        <v>67.599999999999994</v>
      </c>
      <c r="AB21" s="204">
        <v>2817</v>
      </c>
      <c r="AC21" s="203">
        <v>1822</v>
      </c>
      <c r="AD21" s="230">
        <v>64.7</v>
      </c>
      <c r="AE21" s="204">
        <v>2278</v>
      </c>
      <c r="AF21" s="203">
        <v>1519</v>
      </c>
      <c r="AG21" s="230">
        <v>66.7</v>
      </c>
    </row>
    <row r="22" spans="1:33" ht="15" customHeight="1" x14ac:dyDescent="0.25">
      <c r="A22" s="39"/>
      <c r="B22" s="37" t="s">
        <v>41</v>
      </c>
      <c r="C22" s="37"/>
      <c r="D22" s="205">
        <v>11484</v>
      </c>
      <c r="E22" s="206">
        <v>7036</v>
      </c>
      <c r="F22" s="231">
        <v>61.3</v>
      </c>
      <c r="G22" s="205">
        <v>7096</v>
      </c>
      <c r="H22" s="206">
        <v>5050</v>
      </c>
      <c r="I22" s="231">
        <v>71.2</v>
      </c>
      <c r="J22" s="205">
        <v>11935</v>
      </c>
      <c r="K22" s="206">
        <v>7185</v>
      </c>
      <c r="L22" s="231">
        <v>60.2</v>
      </c>
      <c r="M22" s="205">
        <v>7241</v>
      </c>
      <c r="N22" s="206">
        <v>5103</v>
      </c>
      <c r="O22" s="231">
        <v>70.5</v>
      </c>
      <c r="P22" s="205">
        <v>12169</v>
      </c>
      <c r="Q22" s="206">
        <v>7362</v>
      </c>
      <c r="R22" s="231">
        <v>60.5</v>
      </c>
      <c r="S22" s="205">
        <v>7247</v>
      </c>
      <c r="T22" s="206">
        <v>5164</v>
      </c>
      <c r="U22" s="231">
        <v>71.3</v>
      </c>
      <c r="V22" s="205">
        <v>12010</v>
      </c>
      <c r="W22" s="206">
        <v>7454</v>
      </c>
      <c r="X22" s="231">
        <v>62.1</v>
      </c>
      <c r="Y22" s="205">
        <v>7107</v>
      </c>
      <c r="Z22" s="206">
        <v>5129</v>
      </c>
      <c r="AA22" s="231">
        <v>72.2</v>
      </c>
      <c r="AB22" s="205">
        <v>12050</v>
      </c>
      <c r="AC22" s="206">
        <v>7570</v>
      </c>
      <c r="AD22" s="231">
        <v>62.8</v>
      </c>
      <c r="AE22" s="205">
        <v>6977</v>
      </c>
      <c r="AF22" s="206">
        <v>5076</v>
      </c>
      <c r="AG22" s="231">
        <v>72.8</v>
      </c>
    </row>
    <row r="23" spans="1:33" ht="15" customHeight="1" x14ac:dyDescent="0.25">
      <c r="A23" s="38" t="s">
        <v>13</v>
      </c>
      <c r="B23" s="13" t="s">
        <v>48</v>
      </c>
      <c r="C23" s="14" t="s">
        <v>49</v>
      </c>
      <c r="D23" s="204">
        <v>469</v>
      </c>
      <c r="E23" s="203">
        <v>173</v>
      </c>
      <c r="F23" s="230">
        <v>36.9</v>
      </c>
      <c r="G23" s="204">
        <v>164</v>
      </c>
      <c r="H23" s="203">
        <v>87</v>
      </c>
      <c r="I23" s="230">
        <v>53</v>
      </c>
      <c r="J23" s="204">
        <v>386</v>
      </c>
      <c r="K23" s="203">
        <v>140</v>
      </c>
      <c r="L23" s="230">
        <v>36.299999999999997</v>
      </c>
      <c r="M23" s="204">
        <v>158</v>
      </c>
      <c r="N23" s="203">
        <v>78</v>
      </c>
      <c r="O23" s="230">
        <v>49.4</v>
      </c>
      <c r="P23" s="204">
        <v>372</v>
      </c>
      <c r="Q23" s="203">
        <v>187</v>
      </c>
      <c r="R23" s="230">
        <v>50.3</v>
      </c>
      <c r="S23" s="204">
        <v>167</v>
      </c>
      <c r="T23" s="203">
        <v>109</v>
      </c>
      <c r="U23" s="230">
        <v>65.3</v>
      </c>
      <c r="V23" s="204">
        <v>343</v>
      </c>
      <c r="W23" s="203">
        <v>120</v>
      </c>
      <c r="X23" s="230">
        <v>35</v>
      </c>
      <c r="Y23" s="204">
        <v>148</v>
      </c>
      <c r="Z23" s="203">
        <v>73</v>
      </c>
      <c r="AA23" s="230">
        <v>49.3</v>
      </c>
      <c r="AB23" s="204">
        <v>491</v>
      </c>
      <c r="AC23" s="203">
        <v>186</v>
      </c>
      <c r="AD23" s="230">
        <v>37.9</v>
      </c>
      <c r="AE23" s="204">
        <v>160</v>
      </c>
      <c r="AF23" s="203">
        <v>82</v>
      </c>
      <c r="AG23" s="230">
        <v>51.3</v>
      </c>
    </row>
    <row r="24" spans="1:33" ht="15" customHeight="1" x14ac:dyDescent="0.25">
      <c r="A24" s="38"/>
      <c r="B24" s="13"/>
      <c r="C24" s="14" t="s">
        <v>50</v>
      </c>
      <c r="D24" s="204">
        <v>26</v>
      </c>
      <c r="E24" s="203">
        <v>12</v>
      </c>
      <c r="F24" s="230">
        <v>46.2</v>
      </c>
      <c r="G24" s="204">
        <v>22</v>
      </c>
      <c r="H24" s="203">
        <v>11</v>
      </c>
      <c r="I24" s="230">
        <v>50</v>
      </c>
      <c r="J24" s="204">
        <v>19</v>
      </c>
      <c r="K24" s="203">
        <v>4</v>
      </c>
      <c r="L24" s="230">
        <v>21.1</v>
      </c>
      <c r="M24" s="204">
        <v>17</v>
      </c>
      <c r="N24" s="203">
        <v>4</v>
      </c>
      <c r="O24" s="230">
        <v>23.5</v>
      </c>
      <c r="P24" s="204">
        <v>27</v>
      </c>
      <c r="Q24" s="203">
        <v>14</v>
      </c>
      <c r="R24" s="230">
        <v>51.9</v>
      </c>
      <c r="S24" s="204">
        <v>23</v>
      </c>
      <c r="T24" s="203">
        <v>10</v>
      </c>
      <c r="U24" s="230">
        <v>43.5</v>
      </c>
      <c r="V24" s="204">
        <v>14</v>
      </c>
      <c r="W24" s="203">
        <v>3</v>
      </c>
      <c r="X24" s="230">
        <v>21.4</v>
      </c>
      <c r="Y24" s="204">
        <v>12</v>
      </c>
      <c r="Z24" s="203">
        <v>3</v>
      </c>
      <c r="AA24" s="230">
        <v>25</v>
      </c>
      <c r="AB24" s="204">
        <v>34</v>
      </c>
      <c r="AC24" s="203">
        <v>23</v>
      </c>
      <c r="AD24" s="230">
        <v>67.599999999999994</v>
      </c>
      <c r="AE24" s="204">
        <v>25</v>
      </c>
      <c r="AF24" s="203">
        <v>18</v>
      </c>
      <c r="AG24" s="230">
        <v>72</v>
      </c>
    </row>
    <row r="25" spans="1:33" ht="15" customHeight="1" x14ac:dyDescent="0.25">
      <c r="A25" s="38"/>
      <c r="B25" s="13"/>
      <c r="C25" s="14" t="s">
        <v>41</v>
      </c>
      <c r="D25" s="204">
        <v>495</v>
      </c>
      <c r="E25" s="203">
        <v>185</v>
      </c>
      <c r="F25" s="230">
        <v>37.4</v>
      </c>
      <c r="G25" s="204">
        <v>181</v>
      </c>
      <c r="H25" s="203">
        <v>97</v>
      </c>
      <c r="I25" s="230">
        <v>53.6</v>
      </c>
      <c r="J25" s="204">
        <v>405</v>
      </c>
      <c r="K25" s="203">
        <v>144</v>
      </c>
      <c r="L25" s="230">
        <v>35.6</v>
      </c>
      <c r="M25" s="204">
        <v>169</v>
      </c>
      <c r="N25" s="203">
        <v>82</v>
      </c>
      <c r="O25" s="230">
        <v>48.5</v>
      </c>
      <c r="P25" s="204">
        <v>399</v>
      </c>
      <c r="Q25" s="203">
        <v>201</v>
      </c>
      <c r="R25" s="230">
        <v>50.4</v>
      </c>
      <c r="S25" s="204">
        <v>181</v>
      </c>
      <c r="T25" s="203">
        <v>118</v>
      </c>
      <c r="U25" s="230">
        <v>65.2</v>
      </c>
      <c r="V25" s="204">
        <v>357</v>
      </c>
      <c r="W25" s="203">
        <v>123</v>
      </c>
      <c r="X25" s="230">
        <v>34.5</v>
      </c>
      <c r="Y25" s="204">
        <v>157</v>
      </c>
      <c r="Z25" s="203">
        <v>75</v>
      </c>
      <c r="AA25" s="230">
        <v>47.8</v>
      </c>
      <c r="AB25" s="204">
        <v>525</v>
      </c>
      <c r="AC25" s="203">
        <v>209</v>
      </c>
      <c r="AD25" s="230">
        <v>39.799999999999997</v>
      </c>
      <c r="AE25" s="204">
        <v>175</v>
      </c>
      <c r="AF25" s="203">
        <v>95</v>
      </c>
      <c r="AG25" s="230">
        <v>54.3</v>
      </c>
    </row>
    <row r="26" spans="1:33" ht="15" customHeight="1" x14ac:dyDescent="0.25">
      <c r="A26" s="38"/>
      <c r="B26" s="13" t="s">
        <v>51</v>
      </c>
      <c r="C26" s="14" t="s">
        <v>52</v>
      </c>
      <c r="D26" s="204">
        <v>4</v>
      </c>
      <c r="E26" s="203">
        <v>4</v>
      </c>
      <c r="F26" s="230">
        <v>100</v>
      </c>
      <c r="G26" s="204">
        <v>2</v>
      </c>
      <c r="H26" s="203">
        <v>2</v>
      </c>
      <c r="I26" s="230">
        <v>100</v>
      </c>
      <c r="J26" s="204">
        <v>15</v>
      </c>
      <c r="K26" s="203">
        <v>1</v>
      </c>
      <c r="L26" s="230">
        <v>6.7</v>
      </c>
      <c r="M26" s="204">
        <v>3</v>
      </c>
      <c r="N26" s="203">
        <v>1</v>
      </c>
      <c r="O26" s="230">
        <v>33.299999999999997</v>
      </c>
      <c r="P26" s="204">
        <v>5</v>
      </c>
      <c r="Q26" s="203">
        <v>4</v>
      </c>
      <c r="R26" s="230">
        <v>80</v>
      </c>
      <c r="S26" s="204">
        <v>3</v>
      </c>
      <c r="T26" s="203">
        <v>3</v>
      </c>
      <c r="U26" s="230">
        <v>100</v>
      </c>
      <c r="V26" s="204">
        <v>2</v>
      </c>
      <c r="W26" s="203">
        <v>2</v>
      </c>
      <c r="X26" s="230">
        <v>100</v>
      </c>
      <c r="Y26" s="204">
        <v>2</v>
      </c>
      <c r="Z26" s="203">
        <v>2</v>
      </c>
      <c r="AA26" s="230">
        <v>100</v>
      </c>
      <c r="AB26" s="204">
        <v>3</v>
      </c>
      <c r="AC26" s="203">
        <v>1</v>
      </c>
      <c r="AD26" s="230">
        <v>33.299999999999997</v>
      </c>
      <c r="AE26" s="204">
        <v>2</v>
      </c>
      <c r="AF26" s="203">
        <v>1</v>
      </c>
      <c r="AG26" s="230">
        <v>50</v>
      </c>
    </row>
    <row r="27" spans="1:33" ht="15" customHeight="1" x14ac:dyDescent="0.25">
      <c r="A27" s="38"/>
      <c r="B27" s="13"/>
      <c r="C27" s="14" t="s">
        <v>53</v>
      </c>
      <c r="D27" s="204">
        <v>12</v>
      </c>
      <c r="E27" s="203">
        <v>10</v>
      </c>
      <c r="F27" s="230">
        <v>83.3</v>
      </c>
      <c r="G27" s="204">
        <v>6</v>
      </c>
      <c r="H27" s="203">
        <v>5</v>
      </c>
      <c r="I27" s="230">
        <v>83.3</v>
      </c>
      <c r="J27" s="204">
        <v>18</v>
      </c>
      <c r="K27" s="203">
        <v>15</v>
      </c>
      <c r="L27" s="230">
        <v>83.3</v>
      </c>
      <c r="M27" s="204">
        <v>6</v>
      </c>
      <c r="N27" s="203">
        <v>6</v>
      </c>
      <c r="O27" s="230">
        <v>100</v>
      </c>
      <c r="P27" s="204">
        <v>48</v>
      </c>
      <c r="Q27" s="203">
        <v>28</v>
      </c>
      <c r="R27" s="230">
        <v>58.3</v>
      </c>
      <c r="S27" s="204">
        <v>11</v>
      </c>
      <c r="T27" s="203">
        <v>8</v>
      </c>
      <c r="U27" s="230">
        <v>72.7</v>
      </c>
      <c r="V27" s="204">
        <v>7</v>
      </c>
      <c r="W27" s="203">
        <v>5</v>
      </c>
      <c r="X27" s="230">
        <v>71.400000000000006</v>
      </c>
      <c r="Y27" s="204">
        <v>6</v>
      </c>
      <c r="Z27" s="203">
        <v>5</v>
      </c>
      <c r="AA27" s="230">
        <v>83.3</v>
      </c>
      <c r="AB27" s="204">
        <v>32</v>
      </c>
      <c r="AC27" s="203">
        <v>23</v>
      </c>
      <c r="AD27" s="230">
        <v>71.900000000000006</v>
      </c>
      <c r="AE27" s="204">
        <v>13</v>
      </c>
      <c r="AF27" s="203">
        <v>10</v>
      </c>
      <c r="AG27" s="230">
        <v>76.900000000000006</v>
      </c>
    </row>
    <row r="28" spans="1:33" ht="15" customHeight="1" x14ac:dyDescent="0.25">
      <c r="A28" s="38"/>
      <c r="B28" s="13"/>
      <c r="C28" s="14" t="s">
        <v>376</v>
      </c>
      <c r="D28" s="204">
        <v>29</v>
      </c>
      <c r="E28" s="203">
        <v>22</v>
      </c>
      <c r="F28" s="230">
        <v>75.900000000000006</v>
      </c>
      <c r="G28" s="204">
        <v>14</v>
      </c>
      <c r="H28" s="203">
        <v>9</v>
      </c>
      <c r="I28" s="230">
        <v>64.3</v>
      </c>
      <c r="J28" s="204">
        <v>17</v>
      </c>
      <c r="K28" s="203">
        <v>10</v>
      </c>
      <c r="L28" s="230">
        <v>58.8</v>
      </c>
      <c r="M28" s="204">
        <v>12</v>
      </c>
      <c r="N28" s="203">
        <v>7</v>
      </c>
      <c r="O28" s="230">
        <v>58.3</v>
      </c>
      <c r="P28" s="204">
        <v>11</v>
      </c>
      <c r="Q28" s="203">
        <v>6</v>
      </c>
      <c r="R28" s="230">
        <v>54.5</v>
      </c>
      <c r="S28" s="204">
        <v>7</v>
      </c>
      <c r="T28" s="203">
        <v>6</v>
      </c>
      <c r="U28" s="230">
        <v>85.7</v>
      </c>
      <c r="V28" s="204">
        <v>9</v>
      </c>
      <c r="W28" s="203">
        <v>5</v>
      </c>
      <c r="X28" s="230">
        <v>55.6</v>
      </c>
      <c r="Y28" s="204">
        <v>6</v>
      </c>
      <c r="Z28" s="203">
        <v>4</v>
      </c>
      <c r="AA28" s="230">
        <v>66.7</v>
      </c>
      <c r="AB28" s="204">
        <v>6</v>
      </c>
      <c r="AC28" s="203">
        <v>4</v>
      </c>
      <c r="AD28" s="230">
        <v>66.7</v>
      </c>
      <c r="AE28" s="204">
        <v>4</v>
      </c>
      <c r="AF28" s="203">
        <v>3</v>
      </c>
      <c r="AG28" s="230">
        <v>75</v>
      </c>
    </row>
    <row r="29" spans="1:33" ht="15" customHeight="1" x14ac:dyDescent="0.25">
      <c r="A29" s="38"/>
      <c r="B29" s="13"/>
      <c r="C29" s="14" t="s">
        <v>41</v>
      </c>
      <c r="D29" s="204">
        <v>45</v>
      </c>
      <c r="E29" s="203">
        <v>36</v>
      </c>
      <c r="F29" s="230">
        <v>80</v>
      </c>
      <c r="G29" s="204">
        <v>20</v>
      </c>
      <c r="H29" s="203">
        <v>14</v>
      </c>
      <c r="I29" s="230">
        <v>70</v>
      </c>
      <c r="J29" s="204">
        <v>50</v>
      </c>
      <c r="K29" s="203">
        <v>26</v>
      </c>
      <c r="L29" s="230">
        <v>52</v>
      </c>
      <c r="M29" s="204">
        <v>21</v>
      </c>
      <c r="N29" s="203">
        <v>14</v>
      </c>
      <c r="O29" s="230">
        <v>66.7</v>
      </c>
      <c r="P29" s="204">
        <v>64</v>
      </c>
      <c r="Q29" s="203">
        <v>38</v>
      </c>
      <c r="R29" s="230">
        <v>59.4</v>
      </c>
      <c r="S29" s="204">
        <v>19</v>
      </c>
      <c r="T29" s="203">
        <v>15</v>
      </c>
      <c r="U29" s="230">
        <v>78.900000000000006</v>
      </c>
      <c r="V29" s="204">
        <v>18</v>
      </c>
      <c r="W29" s="203">
        <v>12</v>
      </c>
      <c r="X29" s="230">
        <v>66.7</v>
      </c>
      <c r="Y29" s="204">
        <v>14</v>
      </c>
      <c r="Z29" s="203">
        <v>11</v>
      </c>
      <c r="AA29" s="230">
        <v>78.599999999999994</v>
      </c>
      <c r="AB29" s="204">
        <v>41</v>
      </c>
      <c r="AC29" s="203">
        <v>28</v>
      </c>
      <c r="AD29" s="230">
        <v>68.3</v>
      </c>
      <c r="AE29" s="204">
        <v>18</v>
      </c>
      <c r="AF29" s="203">
        <v>13</v>
      </c>
      <c r="AG29" s="230">
        <v>72.2</v>
      </c>
    </row>
    <row r="30" spans="1:33" ht="15" customHeight="1" x14ac:dyDescent="0.25">
      <c r="A30" s="39"/>
      <c r="B30" s="37" t="s">
        <v>41</v>
      </c>
      <c r="C30" s="37"/>
      <c r="D30" s="205">
        <v>540</v>
      </c>
      <c r="E30" s="206">
        <v>221</v>
      </c>
      <c r="F30" s="231">
        <v>40.9</v>
      </c>
      <c r="G30" s="205">
        <v>199</v>
      </c>
      <c r="H30" s="206">
        <v>110</v>
      </c>
      <c r="I30" s="231">
        <v>55.3</v>
      </c>
      <c r="J30" s="205">
        <v>455</v>
      </c>
      <c r="K30" s="206">
        <v>170</v>
      </c>
      <c r="L30" s="231">
        <v>37.4</v>
      </c>
      <c r="M30" s="205">
        <v>186</v>
      </c>
      <c r="N30" s="206">
        <v>95</v>
      </c>
      <c r="O30" s="231">
        <v>51.1</v>
      </c>
      <c r="P30" s="205">
        <v>463</v>
      </c>
      <c r="Q30" s="206">
        <v>239</v>
      </c>
      <c r="R30" s="231">
        <v>51.6</v>
      </c>
      <c r="S30" s="205">
        <v>194</v>
      </c>
      <c r="T30" s="206">
        <v>128</v>
      </c>
      <c r="U30" s="231">
        <v>66</v>
      </c>
      <c r="V30" s="205">
        <v>375</v>
      </c>
      <c r="W30" s="206">
        <v>135</v>
      </c>
      <c r="X30" s="231">
        <v>36</v>
      </c>
      <c r="Y30" s="205">
        <v>167</v>
      </c>
      <c r="Z30" s="206">
        <v>84</v>
      </c>
      <c r="AA30" s="231">
        <v>50.3</v>
      </c>
      <c r="AB30" s="205">
        <v>566</v>
      </c>
      <c r="AC30" s="206">
        <v>237</v>
      </c>
      <c r="AD30" s="231">
        <v>41.9</v>
      </c>
      <c r="AE30" s="205">
        <v>189</v>
      </c>
      <c r="AF30" s="206">
        <v>104</v>
      </c>
      <c r="AG30" s="231">
        <v>55</v>
      </c>
    </row>
    <row r="31" spans="1:33" ht="15" customHeight="1" x14ac:dyDescent="0.25">
      <c r="A31" s="38" t="s">
        <v>14</v>
      </c>
      <c r="B31" s="13" t="s">
        <v>208</v>
      </c>
      <c r="C31" s="202" t="s">
        <v>55</v>
      </c>
      <c r="D31" s="204">
        <v>134</v>
      </c>
      <c r="E31" s="203">
        <v>116</v>
      </c>
      <c r="F31" s="230">
        <v>86.6</v>
      </c>
      <c r="G31" s="204">
        <v>133</v>
      </c>
      <c r="H31" s="203">
        <v>115</v>
      </c>
      <c r="I31" s="230">
        <v>86.5</v>
      </c>
      <c r="J31" s="204">
        <v>196</v>
      </c>
      <c r="K31" s="203">
        <v>167</v>
      </c>
      <c r="L31" s="230">
        <v>85.2</v>
      </c>
      <c r="M31" s="204">
        <v>193</v>
      </c>
      <c r="N31" s="203">
        <v>165</v>
      </c>
      <c r="O31" s="230">
        <v>85.5</v>
      </c>
      <c r="P31" s="204">
        <v>184</v>
      </c>
      <c r="Q31" s="203">
        <v>152</v>
      </c>
      <c r="R31" s="230">
        <v>82.6</v>
      </c>
      <c r="S31" s="204">
        <v>180</v>
      </c>
      <c r="T31" s="203">
        <v>148</v>
      </c>
      <c r="U31" s="230">
        <v>82.2</v>
      </c>
      <c r="V31" s="204">
        <v>178</v>
      </c>
      <c r="W31" s="203">
        <v>148</v>
      </c>
      <c r="X31" s="230">
        <v>83.1</v>
      </c>
      <c r="Y31" s="204">
        <v>170</v>
      </c>
      <c r="Z31" s="203">
        <v>143</v>
      </c>
      <c r="AA31" s="230">
        <v>84.1</v>
      </c>
      <c r="AB31" s="204">
        <v>174</v>
      </c>
      <c r="AC31" s="203">
        <v>149</v>
      </c>
      <c r="AD31" s="230">
        <v>85.6</v>
      </c>
      <c r="AE31" s="204">
        <v>165</v>
      </c>
      <c r="AF31" s="203">
        <v>141</v>
      </c>
      <c r="AG31" s="230">
        <v>85.5</v>
      </c>
    </row>
    <row r="32" spans="1:33" ht="15" customHeight="1" x14ac:dyDescent="0.25">
      <c r="A32" s="38"/>
      <c r="B32" s="13"/>
      <c r="C32" s="202" t="s">
        <v>56</v>
      </c>
      <c r="D32" s="204">
        <v>670</v>
      </c>
      <c r="E32" s="203">
        <v>479</v>
      </c>
      <c r="F32" s="230">
        <v>71.5</v>
      </c>
      <c r="G32" s="204">
        <v>500</v>
      </c>
      <c r="H32" s="203">
        <v>428</v>
      </c>
      <c r="I32" s="230">
        <v>85.6</v>
      </c>
      <c r="J32" s="204">
        <v>824</v>
      </c>
      <c r="K32" s="203">
        <v>568</v>
      </c>
      <c r="L32" s="230">
        <v>68.900000000000006</v>
      </c>
      <c r="M32" s="204">
        <v>577</v>
      </c>
      <c r="N32" s="203">
        <v>495</v>
      </c>
      <c r="O32" s="230">
        <v>85.8</v>
      </c>
      <c r="P32" s="204">
        <v>726</v>
      </c>
      <c r="Q32" s="203">
        <v>524</v>
      </c>
      <c r="R32" s="230">
        <v>72.2</v>
      </c>
      <c r="S32" s="204">
        <v>534</v>
      </c>
      <c r="T32" s="203">
        <v>465</v>
      </c>
      <c r="U32" s="230">
        <v>87.1</v>
      </c>
      <c r="V32" s="204">
        <v>724</v>
      </c>
      <c r="W32" s="203">
        <v>511</v>
      </c>
      <c r="X32" s="230">
        <v>70.599999999999994</v>
      </c>
      <c r="Y32" s="204">
        <v>541</v>
      </c>
      <c r="Z32" s="203">
        <v>456</v>
      </c>
      <c r="AA32" s="230">
        <v>84.3</v>
      </c>
      <c r="AB32" s="204">
        <v>761</v>
      </c>
      <c r="AC32" s="203">
        <v>551</v>
      </c>
      <c r="AD32" s="230">
        <v>72.400000000000006</v>
      </c>
      <c r="AE32" s="204">
        <v>554</v>
      </c>
      <c r="AF32" s="203">
        <v>478</v>
      </c>
      <c r="AG32" s="230">
        <v>86.3</v>
      </c>
    </row>
    <row r="33" spans="1:33" ht="15" customHeight="1" x14ac:dyDescent="0.25">
      <c r="A33" s="38"/>
      <c r="B33" s="13"/>
      <c r="C33" s="202" t="s">
        <v>41</v>
      </c>
      <c r="D33" s="204">
        <v>804</v>
      </c>
      <c r="E33" s="203">
        <v>595</v>
      </c>
      <c r="F33" s="230">
        <v>74</v>
      </c>
      <c r="G33" s="204">
        <v>603</v>
      </c>
      <c r="H33" s="203">
        <v>523</v>
      </c>
      <c r="I33" s="230">
        <v>86.7</v>
      </c>
      <c r="J33" s="204">
        <v>1020</v>
      </c>
      <c r="K33" s="203">
        <v>735</v>
      </c>
      <c r="L33" s="230">
        <v>72.099999999999994</v>
      </c>
      <c r="M33" s="204">
        <v>710</v>
      </c>
      <c r="N33" s="203">
        <v>617</v>
      </c>
      <c r="O33" s="230">
        <v>86.9</v>
      </c>
      <c r="P33" s="204">
        <v>910</v>
      </c>
      <c r="Q33" s="203">
        <v>676</v>
      </c>
      <c r="R33" s="230">
        <v>74.3</v>
      </c>
      <c r="S33" s="204">
        <v>662</v>
      </c>
      <c r="T33" s="203">
        <v>574</v>
      </c>
      <c r="U33" s="230">
        <v>86.7</v>
      </c>
      <c r="V33" s="204">
        <v>902</v>
      </c>
      <c r="W33" s="203">
        <v>659</v>
      </c>
      <c r="X33" s="230">
        <v>73.099999999999994</v>
      </c>
      <c r="Y33" s="204">
        <v>667</v>
      </c>
      <c r="Z33" s="203">
        <v>570</v>
      </c>
      <c r="AA33" s="230">
        <v>85.5</v>
      </c>
      <c r="AB33" s="204">
        <v>935</v>
      </c>
      <c r="AC33" s="203">
        <v>700</v>
      </c>
      <c r="AD33" s="230">
        <v>74.900000000000006</v>
      </c>
      <c r="AE33" s="204">
        <v>676</v>
      </c>
      <c r="AF33" s="203">
        <v>588</v>
      </c>
      <c r="AG33" s="230">
        <v>87</v>
      </c>
    </row>
    <row r="34" spans="1:33" ht="15" customHeight="1" x14ac:dyDescent="0.25">
      <c r="A34" s="38"/>
      <c r="B34" s="13" t="s">
        <v>209</v>
      </c>
      <c r="C34" s="202" t="s">
        <v>57</v>
      </c>
      <c r="D34" s="204">
        <v>5</v>
      </c>
      <c r="E34" s="203">
        <v>3</v>
      </c>
      <c r="F34" s="230">
        <v>60</v>
      </c>
      <c r="G34" s="204">
        <v>5</v>
      </c>
      <c r="H34" s="203">
        <v>3</v>
      </c>
      <c r="I34" s="230">
        <v>60</v>
      </c>
      <c r="J34" s="204">
        <v>5</v>
      </c>
      <c r="K34" s="203">
        <v>3</v>
      </c>
      <c r="L34" s="230">
        <v>60</v>
      </c>
      <c r="M34" s="204">
        <v>4</v>
      </c>
      <c r="N34" s="203">
        <v>3</v>
      </c>
      <c r="O34" s="230">
        <v>75</v>
      </c>
      <c r="P34" s="204">
        <v>7</v>
      </c>
      <c r="Q34" s="203">
        <v>7</v>
      </c>
      <c r="R34" s="230">
        <v>100</v>
      </c>
      <c r="S34" s="204">
        <v>3</v>
      </c>
      <c r="T34" s="203">
        <v>3</v>
      </c>
      <c r="U34" s="230">
        <v>100</v>
      </c>
      <c r="V34" s="204">
        <v>5</v>
      </c>
      <c r="W34" s="203">
        <v>5</v>
      </c>
      <c r="X34" s="230">
        <v>100</v>
      </c>
      <c r="Y34" s="204">
        <v>2</v>
      </c>
      <c r="Z34" s="203">
        <v>2</v>
      </c>
      <c r="AA34" s="230">
        <v>100</v>
      </c>
      <c r="AB34" s="204">
        <v>5</v>
      </c>
      <c r="AC34" s="203">
        <v>5</v>
      </c>
      <c r="AD34" s="230">
        <v>100</v>
      </c>
      <c r="AE34" s="204">
        <v>5</v>
      </c>
      <c r="AF34" s="203">
        <v>5</v>
      </c>
      <c r="AG34" s="230">
        <v>100</v>
      </c>
    </row>
    <row r="35" spans="1:33" ht="15" customHeight="1" x14ac:dyDescent="0.25">
      <c r="A35" s="38"/>
      <c r="B35" s="13"/>
      <c r="C35" s="202" t="s">
        <v>377</v>
      </c>
      <c r="D35" s="204">
        <v>11</v>
      </c>
      <c r="E35" s="203">
        <v>8</v>
      </c>
      <c r="F35" s="230">
        <v>72.7</v>
      </c>
      <c r="G35" s="204">
        <v>10</v>
      </c>
      <c r="H35" s="203">
        <v>7</v>
      </c>
      <c r="I35" s="230">
        <v>70</v>
      </c>
      <c r="J35" s="204">
        <v>4</v>
      </c>
      <c r="K35" s="203">
        <v>0</v>
      </c>
      <c r="L35" s="230">
        <v>0</v>
      </c>
      <c r="M35" s="204">
        <v>4</v>
      </c>
      <c r="N35" s="203">
        <v>0</v>
      </c>
      <c r="O35" s="230">
        <v>0</v>
      </c>
      <c r="P35" s="204">
        <v>5</v>
      </c>
      <c r="Q35" s="203">
        <v>2</v>
      </c>
      <c r="R35" s="230">
        <v>40</v>
      </c>
      <c r="S35" s="204">
        <v>5</v>
      </c>
      <c r="T35" s="203">
        <v>2</v>
      </c>
      <c r="U35" s="230">
        <v>40</v>
      </c>
      <c r="V35" s="204">
        <v>6</v>
      </c>
      <c r="W35" s="203">
        <v>2</v>
      </c>
      <c r="X35" s="230">
        <v>33.299999999999997</v>
      </c>
      <c r="Y35" s="204">
        <v>6</v>
      </c>
      <c r="Z35" s="203">
        <v>2</v>
      </c>
      <c r="AA35" s="230">
        <v>33.299999999999997</v>
      </c>
      <c r="AB35" s="204">
        <v>8</v>
      </c>
      <c r="AC35" s="203">
        <v>4</v>
      </c>
      <c r="AD35" s="230">
        <v>50</v>
      </c>
      <c r="AE35" s="204">
        <v>8</v>
      </c>
      <c r="AF35" s="203">
        <v>4</v>
      </c>
      <c r="AG35" s="230">
        <v>50</v>
      </c>
    </row>
    <row r="36" spans="1:33" ht="15" customHeight="1" x14ac:dyDescent="0.25">
      <c r="A36" s="38"/>
      <c r="B36" s="13"/>
      <c r="C36" s="202" t="s">
        <v>41</v>
      </c>
      <c r="D36" s="204">
        <v>16</v>
      </c>
      <c r="E36" s="203">
        <v>11</v>
      </c>
      <c r="F36" s="230">
        <v>68.8</v>
      </c>
      <c r="G36" s="204">
        <v>15</v>
      </c>
      <c r="H36" s="203">
        <v>10</v>
      </c>
      <c r="I36" s="230">
        <v>66.7</v>
      </c>
      <c r="J36" s="204">
        <v>9</v>
      </c>
      <c r="K36" s="203">
        <v>3</v>
      </c>
      <c r="L36" s="230">
        <v>33.299999999999997</v>
      </c>
      <c r="M36" s="204">
        <v>8</v>
      </c>
      <c r="N36" s="203">
        <v>3</v>
      </c>
      <c r="O36" s="230">
        <v>37.5</v>
      </c>
      <c r="P36" s="204">
        <v>12</v>
      </c>
      <c r="Q36" s="203">
        <v>9</v>
      </c>
      <c r="R36" s="230">
        <v>75</v>
      </c>
      <c r="S36" s="204">
        <v>8</v>
      </c>
      <c r="T36" s="203">
        <v>5</v>
      </c>
      <c r="U36" s="230">
        <v>62.5</v>
      </c>
      <c r="V36" s="204">
        <v>11</v>
      </c>
      <c r="W36" s="203">
        <v>7</v>
      </c>
      <c r="X36" s="230">
        <v>63.6</v>
      </c>
      <c r="Y36" s="204">
        <v>8</v>
      </c>
      <c r="Z36" s="203">
        <v>4</v>
      </c>
      <c r="AA36" s="230">
        <v>50</v>
      </c>
      <c r="AB36" s="204">
        <v>13</v>
      </c>
      <c r="AC36" s="203">
        <v>9</v>
      </c>
      <c r="AD36" s="230">
        <v>69.2</v>
      </c>
      <c r="AE36" s="204">
        <v>13</v>
      </c>
      <c r="AF36" s="203">
        <v>9</v>
      </c>
      <c r="AG36" s="230">
        <v>69.2</v>
      </c>
    </row>
    <row r="37" spans="1:33" ht="15" customHeight="1" x14ac:dyDescent="0.25">
      <c r="A37" s="39"/>
      <c r="B37" s="37" t="s">
        <v>41</v>
      </c>
      <c r="C37" s="37"/>
      <c r="D37" s="205">
        <v>820</v>
      </c>
      <c r="E37" s="206">
        <v>606</v>
      </c>
      <c r="F37" s="231">
        <v>73.900000000000006</v>
      </c>
      <c r="G37" s="205">
        <v>617</v>
      </c>
      <c r="H37" s="206">
        <v>533</v>
      </c>
      <c r="I37" s="231">
        <v>86.4</v>
      </c>
      <c r="J37" s="205">
        <v>1029</v>
      </c>
      <c r="K37" s="206">
        <v>738</v>
      </c>
      <c r="L37" s="231">
        <v>71.7</v>
      </c>
      <c r="M37" s="205">
        <v>718</v>
      </c>
      <c r="N37" s="206">
        <v>620</v>
      </c>
      <c r="O37" s="231">
        <v>86.4</v>
      </c>
      <c r="P37" s="205">
        <v>922</v>
      </c>
      <c r="Q37" s="206">
        <v>685</v>
      </c>
      <c r="R37" s="231">
        <v>74.3</v>
      </c>
      <c r="S37" s="205">
        <v>670</v>
      </c>
      <c r="T37" s="206">
        <v>579</v>
      </c>
      <c r="U37" s="231">
        <v>86.4</v>
      </c>
      <c r="V37" s="205">
        <v>913</v>
      </c>
      <c r="W37" s="206">
        <v>666</v>
      </c>
      <c r="X37" s="231">
        <v>72.900000000000006</v>
      </c>
      <c r="Y37" s="205">
        <v>675</v>
      </c>
      <c r="Z37" s="206">
        <v>574</v>
      </c>
      <c r="AA37" s="231">
        <v>85</v>
      </c>
      <c r="AB37" s="205">
        <v>948</v>
      </c>
      <c r="AC37" s="206">
        <v>709</v>
      </c>
      <c r="AD37" s="231">
        <v>74.8</v>
      </c>
      <c r="AE37" s="205">
        <v>689</v>
      </c>
      <c r="AF37" s="206">
        <v>597</v>
      </c>
      <c r="AG37" s="231">
        <v>86.6</v>
      </c>
    </row>
    <row r="38" spans="1:33" ht="15" customHeight="1" x14ac:dyDescent="0.25">
      <c r="A38" s="38" t="s">
        <v>15</v>
      </c>
      <c r="B38" s="202" t="s">
        <v>58</v>
      </c>
      <c r="C38" s="202" t="s">
        <v>58</v>
      </c>
      <c r="D38" s="204">
        <v>62</v>
      </c>
      <c r="E38" s="203">
        <v>15</v>
      </c>
      <c r="F38" s="230">
        <v>24.2</v>
      </c>
      <c r="G38" s="204">
        <v>33</v>
      </c>
      <c r="H38" s="203">
        <v>13</v>
      </c>
      <c r="I38" s="230">
        <v>39.4</v>
      </c>
      <c r="J38" s="204">
        <v>41</v>
      </c>
      <c r="K38" s="203">
        <v>23</v>
      </c>
      <c r="L38" s="230">
        <v>56.1</v>
      </c>
      <c r="M38" s="204">
        <v>34</v>
      </c>
      <c r="N38" s="203">
        <v>19</v>
      </c>
      <c r="O38" s="230">
        <v>55.9</v>
      </c>
      <c r="P38" s="204">
        <v>38</v>
      </c>
      <c r="Q38" s="203">
        <v>27</v>
      </c>
      <c r="R38" s="230">
        <v>71.099999999999994</v>
      </c>
      <c r="S38" s="204">
        <v>32</v>
      </c>
      <c r="T38" s="203">
        <v>23</v>
      </c>
      <c r="U38" s="230">
        <v>71.900000000000006</v>
      </c>
      <c r="V38" s="204">
        <v>40</v>
      </c>
      <c r="W38" s="203">
        <v>26</v>
      </c>
      <c r="X38" s="230">
        <v>65</v>
      </c>
      <c r="Y38" s="204">
        <v>36</v>
      </c>
      <c r="Z38" s="203">
        <v>24</v>
      </c>
      <c r="AA38" s="230">
        <v>66.7</v>
      </c>
      <c r="AB38" s="204">
        <v>29</v>
      </c>
      <c r="AC38" s="203">
        <v>17</v>
      </c>
      <c r="AD38" s="230">
        <v>58.6</v>
      </c>
      <c r="AE38" s="204">
        <v>23</v>
      </c>
      <c r="AF38" s="203">
        <v>13</v>
      </c>
      <c r="AG38" s="230">
        <v>56.5</v>
      </c>
    </row>
    <row r="39" spans="1:33" ht="15" customHeight="1" x14ac:dyDescent="0.25">
      <c r="A39" s="38"/>
      <c r="B39" s="202" t="s">
        <v>59</v>
      </c>
      <c r="C39" s="202" t="s">
        <v>59</v>
      </c>
      <c r="D39" s="204">
        <v>4</v>
      </c>
      <c r="E39" s="203">
        <v>2</v>
      </c>
      <c r="F39" s="230">
        <v>50</v>
      </c>
      <c r="G39" s="204">
        <v>4</v>
      </c>
      <c r="H39" s="203">
        <v>2</v>
      </c>
      <c r="I39" s="230">
        <v>50</v>
      </c>
      <c r="J39" s="204">
        <v>2</v>
      </c>
      <c r="K39" s="203">
        <v>1</v>
      </c>
      <c r="L39" s="230">
        <v>50</v>
      </c>
      <c r="M39" s="204">
        <v>2</v>
      </c>
      <c r="N39" s="203">
        <v>1</v>
      </c>
      <c r="O39" s="230">
        <v>50</v>
      </c>
      <c r="P39" s="204">
        <v>1</v>
      </c>
      <c r="Q39" s="203">
        <v>0</v>
      </c>
      <c r="R39" s="230">
        <v>0</v>
      </c>
      <c r="S39" s="204">
        <v>1</v>
      </c>
      <c r="T39" s="203">
        <v>0</v>
      </c>
      <c r="U39" s="230">
        <v>0</v>
      </c>
      <c r="V39" s="204">
        <v>2</v>
      </c>
      <c r="W39" s="203">
        <v>2</v>
      </c>
      <c r="X39" s="230">
        <v>100</v>
      </c>
      <c r="Y39" s="204">
        <v>2</v>
      </c>
      <c r="Z39" s="203">
        <v>2</v>
      </c>
      <c r="AA39" s="230">
        <v>100</v>
      </c>
      <c r="AB39" s="204">
        <v>2</v>
      </c>
      <c r="AC39" s="203">
        <v>1</v>
      </c>
      <c r="AD39" s="230">
        <v>50</v>
      </c>
      <c r="AE39" s="204">
        <v>2</v>
      </c>
      <c r="AF39" s="203">
        <v>1</v>
      </c>
      <c r="AG39" s="230">
        <v>50</v>
      </c>
    </row>
    <row r="40" spans="1:33" ht="15" customHeight="1" x14ac:dyDescent="0.25">
      <c r="A40" s="38"/>
      <c r="B40" s="13" t="s">
        <v>210</v>
      </c>
      <c r="C40" s="202" t="s">
        <v>60</v>
      </c>
      <c r="D40" s="204">
        <v>13</v>
      </c>
      <c r="E40" s="203">
        <v>9</v>
      </c>
      <c r="F40" s="230">
        <v>69.2</v>
      </c>
      <c r="G40" s="204">
        <v>11</v>
      </c>
      <c r="H40" s="203">
        <v>8</v>
      </c>
      <c r="I40" s="230">
        <v>72.7</v>
      </c>
      <c r="J40" s="204">
        <v>23</v>
      </c>
      <c r="K40" s="203">
        <v>18</v>
      </c>
      <c r="L40" s="230">
        <v>78.3</v>
      </c>
      <c r="M40" s="204">
        <v>19</v>
      </c>
      <c r="N40" s="203">
        <v>16</v>
      </c>
      <c r="O40" s="230">
        <v>84.2</v>
      </c>
      <c r="P40" s="204">
        <v>12</v>
      </c>
      <c r="Q40" s="203">
        <v>11</v>
      </c>
      <c r="R40" s="230">
        <v>91.7</v>
      </c>
      <c r="S40" s="204">
        <v>12</v>
      </c>
      <c r="T40" s="203">
        <v>11</v>
      </c>
      <c r="U40" s="230">
        <v>91.7</v>
      </c>
      <c r="V40" s="204">
        <v>21</v>
      </c>
      <c r="W40" s="203">
        <v>15</v>
      </c>
      <c r="X40" s="230">
        <v>71.400000000000006</v>
      </c>
      <c r="Y40" s="204">
        <v>19</v>
      </c>
      <c r="Z40" s="203">
        <v>13</v>
      </c>
      <c r="AA40" s="230">
        <v>68.400000000000006</v>
      </c>
      <c r="AB40" s="204">
        <v>22</v>
      </c>
      <c r="AC40" s="203">
        <v>21</v>
      </c>
      <c r="AD40" s="230">
        <v>95.5</v>
      </c>
      <c r="AE40" s="204">
        <v>19</v>
      </c>
      <c r="AF40" s="203">
        <v>18</v>
      </c>
      <c r="AG40" s="230">
        <v>94.7</v>
      </c>
    </row>
    <row r="41" spans="1:33" ht="15" customHeight="1" x14ac:dyDescent="0.25">
      <c r="A41" s="38"/>
      <c r="B41" s="13"/>
      <c r="C41" s="202" t="s">
        <v>61</v>
      </c>
      <c r="D41" s="204">
        <v>546</v>
      </c>
      <c r="E41" s="203">
        <v>423</v>
      </c>
      <c r="F41" s="230">
        <v>77.5</v>
      </c>
      <c r="G41" s="204">
        <v>404</v>
      </c>
      <c r="H41" s="203">
        <v>316</v>
      </c>
      <c r="I41" s="230">
        <v>78.2</v>
      </c>
      <c r="J41" s="204">
        <v>598</v>
      </c>
      <c r="K41" s="203">
        <v>416</v>
      </c>
      <c r="L41" s="230">
        <v>69.599999999999994</v>
      </c>
      <c r="M41" s="204">
        <v>470</v>
      </c>
      <c r="N41" s="203">
        <v>334</v>
      </c>
      <c r="O41" s="230">
        <v>71.099999999999994</v>
      </c>
      <c r="P41" s="204">
        <v>614</v>
      </c>
      <c r="Q41" s="203">
        <v>455</v>
      </c>
      <c r="R41" s="230">
        <v>74.099999999999994</v>
      </c>
      <c r="S41" s="204">
        <v>481</v>
      </c>
      <c r="T41" s="203">
        <v>361</v>
      </c>
      <c r="U41" s="230">
        <v>75.099999999999994</v>
      </c>
      <c r="V41" s="204">
        <v>613</v>
      </c>
      <c r="W41" s="203">
        <v>441</v>
      </c>
      <c r="X41" s="230">
        <v>71.900000000000006</v>
      </c>
      <c r="Y41" s="204">
        <v>461</v>
      </c>
      <c r="Z41" s="203">
        <v>340</v>
      </c>
      <c r="AA41" s="230">
        <v>73.8</v>
      </c>
      <c r="AB41" s="204">
        <v>663</v>
      </c>
      <c r="AC41" s="203">
        <v>481</v>
      </c>
      <c r="AD41" s="230">
        <v>72.5</v>
      </c>
      <c r="AE41" s="204">
        <v>528</v>
      </c>
      <c r="AF41" s="203">
        <v>401</v>
      </c>
      <c r="AG41" s="230">
        <v>75.900000000000006</v>
      </c>
    </row>
    <row r="42" spans="1:33" ht="15" customHeight="1" x14ac:dyDescent="0.25">
      <c r="A42" s="38"/>
      <c r="B42" s="13"/>
      <c r="C42" s="202" t="s">
        <v>41</v>
      </c>
      <c r="D42" s="204">
        <v>559</v>
      </c>
      <c r="E42" s="203">
        <v>432</v>
      </c>
      <c r="F42" s="230">
        <v>77.3</v>
      </c>
      <c r="G42" s="204">
        <v>412</v>
      </c>
      <c r="H42" s="203">
        <v>324</v>
      </c>
      <c r="I42" s="230">
        <v>78.599999999999994</v>
      </c>
      <c r="J42" s="204">
        <v>621</v>
      </c>
      <c r="K42" s="203">
        <v>434</v>
      </c>
      <c r="L42" s="230">
        <v>69.900000000000006</v>
      </c>
      <c r="M42" s="204">
        <v>488</v>
      </c>
      <c r="N42" s="203">
        <v>350</v>
      </c>
      <c r="O42" s="230">
        <v>71.7</v>
      </c>
      <c r="P42" s="204">
        <v>626</v>
      </c>
      <c r="Q42" s="203">
        <v>466</v>
      </c>
      <c r="R42" s="230">
        <v>74.400000000000006</v>
      </c>
      <c r="S42" s="204">
        <v>489</v>
      </c>
      <c r="T42" s="203">
        <v>370</v>
      </c>
      <c r="U42" s="230">
        <v>75.7</v>
      </c>
      <c r="V42" s="204">
        <v>634</v>
      </c>
      <c r="W42" s="203">
        <v>456</v>
      </c>
      <c r="X42" s="230">
        <v>71.900000000000006</v>
      </c>
      <c r="Y42" s="204">
        <v>473</v>
      </c>
      <c r="Z42" s="203">
        <v>351</v>
      </c>
      <c r="AA42" s="230">
        <v>74.2</v>
      </c>
      <c r="AB42" s="204">
        <v>685</v>
      </c>
      <c r="AC42" s="203">
        <v>502</v>
      </c>
      <c r="AD42" s="230">
        <v>73.3</v>
      </c>
      <c r="AE42" s="204">
        <v>546</v>
      </c>
      <c r="AF42" s="203">
        <v>419</v>
      </c>
      <c r="AG42" s="230">
        <v>76.7</v>
      </c>
    </row>
    <row r="43" spans="1:33" ht="15" customHeight="1" x14ac:dyDescent="0.25">
      <c r="A43" s="39"/>
      <c r="B43" s="37" t="s">
        <v>41</v>
      </c>
      <c r="C43" s="37"/>
      <c r="D43" s="205">
        <v>625</v>
      </c>
      <c r="E43" s="206">
        <v>449</v>
      </c>
      <c r="F43" s="231">
        <v>71.8</v>
      </c>
      <c r="G43" s="205">
        <v>447</v>
      </c>
      <c r="H43" s="206">
        <v>339</v>
      </c>
      <c r="I43" s="231">
        <v>75.8</v>
      </c>
      <c r="J43" s="205">
        <v>664</v>
      </c>
      <c r="K43" s="206">
        <v>458</v>
      </c>
      <c r="L43" s="231">
        <v>69</v>
      </c>
      <c r="M43" s="205">
        <v>524</v>
      </c>
      <c r="N43" s="206">
        <v>370</v>
      </c>
      <c r="O43" s="231">
        <v>70.599999999999994</v>
      </c>
      <c r="P43" s="205">
        <v>665</v>
      </c>
      <c r="Q43" s="206">
        <v>493</v>
      </c>
      <c r="R43" s="231">
        <v>74.099999999999994</v>
      </c>
      <c r="S43" s="205">
        <v>522</v>
      </c>
      <c r="T43" s="206">
        <v>393</v>
      </c>
      <c r="U43" s="231">
        <v>75.3</v>
      </c>
      <c r="V43" s="205">
        <v>676</v>
      </c>
      <c r="W43" s="206">
        <v>484</v>
      </c>
      <c r="X43" s="231">
        <v>71.599999999999994</v>
      </c>
      <c r="Y43" s="205">
        <v>510</v>
      </c>
      <c r="Z43" s="206">
        <v>376</v>
      </c>
      <c r="AA43" s="231">
        <v>73.7</v>
      </c>
      <c r="AB43" s="205">
        <v>716</v>
      </c>
      <c r="AC43" s="206">
        <v>520</v>
      </c>
      <c r="AD43" s="231">
        <v>72.599999999999994</v>
      </c>
      <c r="AE43" s="205">
        <v>570</v>
      </c>
      <c r="AF43" s="206">
        <v>432</v>
      </c>
      <c r="AG43" s="231">
        <v>75.8</v>
      </c>
    </row>
    <row r="44" spans="1:33" ht="15" customHeight="1" x14ac:dyDescent="0.25">
      <c r="A44" s="38" t="s">
        <v>16</v>
      </c>
      <c r="B44" s="13" t="s">
        <v>62</v>
      </c>
      <c r="C44" s="202" t="s">
        <v>63</v>
      </c>
      <c r="D44" s="204">
        <v>601</v>
      </c>
      <c r="E44" s="203">
        <v>385</v>
      </c>
      <c r="F44" s="230">
        <v>64.099999999999994</v>
      </c>
      <c r="G44" s="204">
        <v>441</v>
      </c>
      <c r="H44" s="203">
        <v>313</v>
      </c>
      <c r="I44" s="230">
        <v>71</v>
      </c>
      <c r="J44" s="204">
        <v>639</v>
      </c>
      <c r="K44" s="203">
        <v>430</v>
      </c>
      <c r="L44" s="230">
        <v>67.3</v>
      </c>
      <c r="M44" s="204">
        <v>407</v>
      </c>
      <c r="N44" s="203">
        <v>295</v>
      </c>
      <c r="O44" s="230">
        <v>72.5</v>
      </c>
      <c r="P44" s="204">
        <v>609</v>
      </c>
      <c r="Q44" s="203">
        <v>367</v>
      </c>
      <c r="R44" s="230">
        <v>60.3</v>
      </c>
      <c r="S44" s="204">
        <v>427</v>
      </c>
      <c r="T44" s="203">
        <v>299</v>
      </c>
      <c r="U44" s="230">
        <v>70</v>
      </c>
      <c r="V44" s="204">
        <v>564</v>
      </c>
      <c r="W44" s="203">
        <v>350</v>
      </c>
      <c r="X44" s="230">
        <v>62.1</v>
      </c>
      <c r="Y44" s="204">
        <v>365</v>
      </c>
      <c r="Z44" s="203">
        <v>249</v>
      </c>
      <c r="AA44" s="230">
        <v>68.2</v>
      </c>
      <c r="AB44" s="204">
        <v>532</v>
      </c>
      <c r="AC44" s="203">
        <v>360</v>
      </c>
      <c r="AD44" s="230">
        <v>67.7</v>
      </c>
      <c r="AE44" s="204">
        <v>347</v>
      </c>
      <c r="AF44" s="203">
        <v>256</v>
      </c>
      <c r="AG44" s="230">
        <v>73.8</v>
      </c>
    </row>
    <row r="45" spans="1:33" ht="15" customHeight="1" x14ac:dyDescent="0.25">
      <c r="A45" s="38"/>
      <c r="B45" s="13"/>
      <c r="C45" s="202" t="s">
        <v>64</v>
      </c>
      <c r="D45" s="204">
        <v>88</v>
      </c>
      <c r="E45" s="203">
        <v>51</v>
      </c>
      <c r="F45" s="230">
        <v>58</v>
      </c>
      <c r="G45" s="204">
        <v>78</v>
      </c>
      <c r="H45" s="203">
        <v>47</v>
      </c>
      <c r="I45" s="230">
        <v>60.3</v>
      </c>
      <c r="J45" s="204">
        <v>130</v>
      </c>
      <c r="K45" s="203">
        <v>74</v>
      </c>
      <c r="L45" s="230">
        <v>56.9</v>
      </c>
      <c r="M45" s="204">
        <v>86</v>
      </c>
      <c r="N45" s="203">
        <v>57</v>
      </c>
      <c r="O45" s="230">
        <v>66.3</v>
      </c>
      <c r="P45" s="204">
        <v>95</v>
      </c>
      <c r="Q45" s="203">
        <v>64</v>
      </c>
      <c r="R45" s="230">
        <v>67.400000000000006</v>
      </c>
      <c r="S45" s="204">
        <v>91</v>
      </c>
      <c r="T45" s="203">
        <v>63</v>
      </c>
      <c r="U45" s="230">
        <v>69.2</v>
      </c>
      <c r="V45" s="204">
        <v>85</v>
      </c>
      <c r="W45" s="203">
        <v>54</v>
      </c>
      <c r="X45" s="230">
        <v>63.5</v>
      </c>
      <c r="Y45" s="204">
        <v>77</v>
      </c>
      <c r="Z45" s="203">
        <v>49</v>
      </c>
      <c r="AA45" s="230">
        <v>63.6</v>
      </c>
      <c r="AB45" s="204">
        <v>73</v>
      </c>
      <c r="AC45" s="203">
        <v>56</v>
      </c>
      <c r="AD45" s="230">
        <v>76.7</v>
      </c>
      <c r="AE45" s="204">
        <v>69</v>
      </c>
      <c r="AF45" s="203">
        <v>55</v>
      </c>
      <c r="AG45" s="230">
        <v>79.7</v>
      </c>
    </row>
    <row r="46" spans="1:33" ht="15" customHeight="1" x14ac:dyDescent="0.25">
      <c r="A46" s="38"/>
      <c r="B46" s="13"/>
      <c r="C46" s="14" t="s">
        <v>41</v>
      </c>
      <c r="D46" s="204">
        <v>689</v>
      </c>
      <c r="E46" s="203">
        <v>436</v>
      </c>
      <c r="F46" s="230">
        <v>63.3</v>
      </c>
      <c r="G46" s="204">
        <v>499</v>
      </c>
      <c r="H46" s="203">
        <v>355</v>
      </c>
      <c r="I46" s="230">
        <v>71.099999999999994</v>
      </c>
      <c r="J46" s="204">
        <v>769</v>
      </c>
      <c r="K46" s="203">
        <v>504</v>
      </c>
      <c r="L46" s="230">
        <v>65.5</v>
      </c>
      <c r="M46" s="204">
        <v>465</v>
      </c>
      <c r="N46" s="203">
        <v>341</v>
      </c>
      <c r="O46" s="230">
        <v>73.3</v>
      </c>
      <c r="P46" s="204">
        <v>704</v>
      </c>
      <c r="Q46" s="203">
        <v>431</v>
      </c>
      <c r="R46" s="230">
        <v>61.2</v>
      </c>
      <c r="S46" s="204">
        <v>496</v>
      </c>
      <c r="T46" s="203">
        <v>357</v>
      </c>
      <c r="U46" s="230">
        <v>72</v>
      </c>
      <c r="V46" s="204">
        <v>649</v>
      </c>
      <c r="W46" s="203">
        <v>404</v>
      </c>
      <c r="X46" s="230">
        <v>62.2</v>
      </c>
      <c r="Y46" s="204">
        <v>423</v>
      </c>
      <c r="Z46" s="203">
        <v>289</v>
      </c>
      <c r="AA46" s="230">
        <v>68.3</v>
      </c>
      <c r="AB46" s="204">
        <v>605</v>
      </c>
      <c r="AC46" s="203">
        <v>416</v>
      </c>
      <c r="AD46" s="230">
        <v>68.8</v>
      </c>
      <c r="AE46" s="204">
        <v>392</v>
      </c>
      <c r="AF46" s="203">
        <v>305</v>
      </c>
      <c r="AG46" s="230">
        <v>77.8</v>
      </c>
    </row>
    <row r="47" spans="1:33" ht="15" customHeight="1" x14ac:dyDescent="0.25">
      <c r="A47" s="38"/>
      <c r="B47" s="13" t="s">
        <v>65</v>
      </c>
      <c r="C47" s="14" t="s">
        <v>65</v>
      </c>
      <c r="D47" s="204">
        <v>0</v>
      </c>
      <c r="E47" s="203">
        <v>0</v>
      </c>
      <c r="F47" s="230">
        <v>0</v>
      </c>
      <c r="G47" s="204">
        <v>0</v>
      </c>
      <c r="H47" s="203">
        <v>0</v>
      </c>
      <c r="I47" s="230">
        <v>0</v>
      </c>
      <c r="J47" s="204">
        <v>1</v>
      </c>
      <c r="K47" s="203">
        <v>1</v>
      </c>
      <c r="L47" s="230">
        <v>100</v>
      </c>
      <c r="M47" s="204">
        <v>1</v>
      </c>
      <c r="N47" s="203">
        <v>1</v>
      </c>
      <c r="O47" s="230">
        <v>100</v>
      </c>
      <c r="P47" s="204">
        <v>3</v>
      </c>
      <c r="Q47" s="203">
        <v>1</v>
      </c>
      <c r="R47" s="230">
        <v>33.299999999999997</v>
      </c>
      <c r="S47" s="204">
        <v>1</v>
      </c>
      <c r="T47" s="203">
        <v>1</v>
      </c>
      <c r="U47" s="230">
        <v>100</v>
      </c>
      <c r="V47" s="204">
        <v>2</v>
      </c>
      <c r="W47" s="203">
        <v>0</v>
      </c>
      <c r="X47" s="230">
        <v>0</v>
      </c>
      <c r="Y47" s="204">
        <v>2</v>
      </c>
      <c r="Z47" s="203">
        <v>0</v>
      </c>
      <c r="AA47" s="230">
        <v>0</v>
      </c>
      <c r="AB47" s="204">
        <v>2</v>
      </c>
      <c r="AC47" s="203">
        <v>1</v>
      </c>
      <c r="AD47" s="230">
        <v>50</v>
      </c>
      <c r="AE47" s="204">
        <v>2</v>
      </c>
      <c r="AF47" s="203">
        <v>1</v>
      </c>
      <c r="AG47" s="230">
        <v>50</v>
      </c>
    </row>
    <row r="48" spans="1:33" ht="15" customHeight="1" x14ac:dyDescent="0.25">
      <c r="A48" s="38"/>
      <c r="B48" s="14" t="s">
        <v>41</v>
      </c>
      <c r="C48" s="14"/>
      <c r="D48" s="204">
        <v>689</v>
      </c>
      <c r="E48" s="203">
        <v>436</v>
      </c>
      <c r="F48" s="230">
        <v>63.3</v>
      </c>
      <c r="G48" s="204">
        <v>499</v>
      </c>
      <c r="H48" s="203">
        <v>355</v>
      </c>
      <c r="I48" s="230">
        <v>71.099999999999994</v>
      </c>
      <c r="J48" s="204">
        <v>770</v>
      </c>
      <c r="K48" s="203">
        <v>505</v>
      </c>
      <c r="L48" s="230">
        <v>65.599999999999994</v>
      </c>
      <c r="M48" s="204">
        <v>466</v>
      </c>
      <c r="N48" s="203">
        <v>342</v>
      </c>
      <c r="O48" s="230">
        <v>73.400000000000006</v>
      </c>
      <c r="P48" s="204">
        <v>707</v>
      </c>
      <c r="Q48" s="203">
        <v>432</v>
      </c>
      <c r="R48" s="230">
        <v>61.1</v>
      </c>
      <c r="S48" s="204">
        <v>496</v>
      </c>
      <c r="T48" s="203">
        <v>358</v>
      </c>
      <c r="U48" s="230">
        <v>72.2</v>
      </c>
      <c r="V48" s="204">
        <v>651</v>
      </c>
      <c r="W48" s="203">
        <v>404</v>
      </c>
      <c r="X48" s="230">
        <v>62.1</v>
      </c>
      <c r="Y48" s="204">
        <v>425</v>
      </c>
      <c r="Z48" s="203">
        <v>289</v>
      </c>
      <c r="AA48" s="230">
        <v>68</v>
      </c>
      <c r="AB48" s="204">
        <v>607</v>
      </c>
      <c r="AC48" s="203">
        <v>417</v>
      </c>
      <c r="AD48" s="230">
        <v>68.7</v>
      </c>
      <c r="AE48" s="204">
        <v>394</v>
      </c>
      <c r="AF48" s="203">
        <v>306</v>
      </c>
      <c r="AG48" s="230">
        <v>77.7</v>
      </c>
    </row>
    <row r="49" spans="1:33" ht="15" customHeight="1" x14ac:dyDescent="0.25">
      <c r="A49" s="192" t="s">
        <v>17</v>
      </c>
      <c r="B49" s="42"/>
      <c r="C49" s="42"/>
      <c r="D49" s="216">
        <v>2615</v>
      </c>
      <c r="E49" s="215">
        <v>1797</v>
      </c>
      <c r="F49" s="232">
        <v>68.7</v>
      </c>
      <c r="G49" s="216">
        <v>1555</v>
      </c>
      <c r="H49" s="215">
        <v>1208</v>
      </c>
      <c r="I49" s="232">
        <v>77.7</v>
      </c>
      <c r="J49" s="216">
        <v>2603</v>
      </c>
      <c r="K49" s="215">
        <v>1749</v>
      </c>
      <c r="L49" s="232">
        <v>67.2</v>
      </c>
      <c r="M49" s="216">
        <v>1542</v>
      </c>
      <c r="N49" s="215">
        <v>1135</v>
      </c>
      <c r="O49" s="232">
        <v>73.599999999999994</v>
      </c>
      <c r="P49" s="216">
        <v>2689</v>
      </c>
      <c r="Q49" s="215">
        <v>1851</v>
      </c>
      <c r="R49" s="232">
        <v>68.8</v>
      </c>
      <c r="S49" s="216">
        <v>1584</v>
      </c>
      <c r="T49" s="215">
        <v>1163</v>
      </c>
      <c r="U49" s="232">
        <v>73.400000000000006</v>
      </c>
      <c r="V49" s="216">
        <v>2422</v>
      </c>
      <c r="W49" s="215">
        <v>1571</v>
      </c>
      <c r="X49" s="232">
        <v>64.900000000000006</v>
      </c>
      <c r="Y49" s="216">
        <v>1457</v>
      </c>
      <c r="Z49" s="215">
        <v>1041</v>
      </c>
      <c r="AA49" s="232">
        <v>71.400000000000006</v>
      </c>
      <c r="AB49" s="216">
        <v>2472</v>
      </c>
      <c r="AC49" s="215">
        <v>1698</v>
      </c>
      <c r="AD49" s="232">
        <v>68.7</v>
      </c>
      <c r="AE49" s="216">
        <v>1522</v>
      </c>
      <c r="AF49" s="215">
        <v>1146</v>
      </c>
      <c r="AG49" s="232">
        <v>75.3</v>
      </c>
    </row>
    <row r="50" spans="1:33" ht="15" customHeight="1" x14ac:dyDescent="0.25">
      <c r="A50" s="40" t="s">
        <v>18</v>
      </c>
      <c r="B50" s="14" t="s">
        <v>211</v>
      </c>
      <c r="C50" s="14" t="s">
        <v>66</v>
      </c>
      <c r="D50" s="204">
        <v>108</v>
      </c>
      <c r="E50" s="203">
        <v>59</v>
      </c>
      <c r="F50" s="230">
        <v>54.6</v>
      </c>
      <c r="G50" s="204">
        <v>86</v>
      </c>
      <c r="H50" s="203">
        <v>49</v>
      </c>
      <c r="I50" s="230">
        <v>57</v>
      </c>
      <c r="J50" s="204">
        <v>104</v>
      </c>
      <c r="K50" s="203">
        <v>65</v>
      </c>
      <c r="L50" s="230">
        <v>62.5</v>
      </c>
      <c r="M50" s="204">
        <v>87</v>
      </c>
      <c r="N50" s="203">
        <v>50</v>
      </c>
      <c r="O50" s="230">
        <v>57.5</v>
      </c>
      <c r="P50" s="204">
        <v>133</v>
      </c>
      <c r="Q50" s="203">
        <v>84</v>
      </c>
      <c r="R50" s="230">
        <v>63.2</v>
      </c>
      <c r="S50" s="204">
        <v>94</v>
      </c>
      <c r="T50" s="203">
        <v>54</v>
      </c>
      <c r="U50" s="230">
        <v>57.4</v>
      </c>
      <c r="V50" s="204">
        <v>90</v>
      </c>
      <c r="W50" s="203">
        <v>37</v>
      </c>
      <c r="X50" s="230">
        <v>41.1</v>
      </c>
      <c r="Y50" s="204">
        <v>71</v>
      </c>
      <c r="Z50" s="203">
        <v>33</v>
      </c>
      <c r="AA50" s="230">
        <v>46.5</v>
      </c>
      <c r="AB50" s="204">
        <v>96</v>
      </c>
      <c r="AC50" s="203">
        <v>49</v>
      </c>
      <c r="AD50" s="230">
        <v>51</v>
      </c>
      <c r="AE50" s="204">
        <v>85</v>
      </c>
      <c r="AF50" s="203">
        <v>45</v>
      </c>
      <c r="AG50" s="230">
        <v>52.9</v>
      </c>
    </row>
    <row r="51" spans="1:33" ht="15" customHeight="1" x14ac:dyDescent="0.25">
      <c r="A51" s="38"/>
      <c r="B51" s="13"/>
      <c r="C51" s="14" t="s">
        <v>67</v>
      </c>
      <c r="D51" s="204">
        <v>953</v>
      </c>
      <c r="E51" s="203">
        <v>674</v>
      </c>
      <c r="F51" s="230">
        <v>70.7</v>
      </c>
      <c r="G51" s="204">
        <v>728</v>
      </c>
      <c r="H51" s="203">
        <v>552</v>
      </c>
      <c r="I51" s="230">
        <v>75.8</v>
      </c>
      <c r="J51" s="204">
        <v>1031</v>
      </c>
      <c r="K51" s="203">
        <v>698</v>
      </c>
      <c r="L51" s="230">
        <v>67.7</v>
      </c>
      <c r="M51" s="204">
        <v>762</v>
      </c>
      <c r="N51" s="203">
        <v>552</v>
      </c>
      <c r="O51" s="230">
        <v>72.400000000000006</v>
      </c>
      <c r="P51" s="204">
        <v>921</v>
      </c>
      <c r="Q51" s="203">
        <v>652</v>
      </c>
      <c r="R51" s="230">
        <v>70.8</v>
      </c>
      <c r="S51" s="204">
        <v>716</v>
      </c>
      <c r="T51" s="203">
        <v>531</v>
      </c>
      <c r="U51" s="230">
        <v>74.2</v>
      </c>
      <c r="V51" s="204">
        <v>824</v>
      </c>
      <c r="W51" s="203">
        <v>556</v>
      </c>
      <c r="X51" s="230">
        <v>67.5</v>
      </c>
      <c r="Y51" s="204">
        <v>617</v>
      </c>
      <c r="Z51" s="203">
        <v>438</v>
      </c>
      <c r="AA51" s="230">
        <v>71</v>
      </c>
      <c r="AB51" s="204">
        <v>834</v>
      </c>
      <c r="AC51" s="203">
        <v>556</v>
      </c>
      <c r="AD51" s="230">
        <v>66.7</v>
      </c>
      <c r="AE51" s="204">
        <v>669</v>
      </c>
      <c r="AF51" s="203">
        <v>473</v>
      </c>
      <c r="AG51" s="230">
        <v>70.7</v>
      </c>
    </row>
    <row r="52" spans="1:33" ht="15" customHeight="1" x14ac:dyDescent="0.25">
      <c r="A52" s="38"/>
      <c r="B52" s="13"/>
      <c r="C52" s="14" t="s">
        <v>41</v>
      </c>
      <c r="D52" s="204">
        <v>1061</v>
      </c>
      <c r="E52" s="203">
        <v>733</v>
      </c>
      <c r="F52" s="230">
        <v>69.099999999999994</v>
      </c>
      <c r="G52" s="204">
        <v>764</v>
      </c>
      <c r="H52" s="203">
        <v>583</v>
      </c>
      <c r="I52" s="230">
        <v>76.3</v>
      </c>
      <c r="J52" s="204">
        <v>1135</v>
      </c>
      <c r="K52" s="203">
        <v>763</v>
      </c>
      <c r="L52" s="230">
        <v>67.2</v>
      </c>
      <c r="M52" s="204">
        <v>806</v>
      </c>
      <c r="N52" s="203">
        <v>592</v>
      </c>
      <c r="O52" s="230">
        <v>73.400000000000006</v>
      </c>
      <c r="P52" s="204">
        <v>1054</v>
      </c>
      <c r="Q52" s="203">
        <v>736</v>
      </c>
      <c r="R52" s="230">
        <v>69.8</v>
      </c>
      <c r="S52" s="204">
        <v>763</v>
      </c>
      <c r="T52" s="203">
        <v>572</v>
      </c>
      <c r="U52" s="230">
        <v>75</v>
      </c>
      <c r="V52" s="204">
        <v>914</v>
      </c>
      <c r="W52" s="203">
        <v>593</v>
      </c>
      <c r="X52" s="230">
        <v>64.900000000000006</v>
      </c>
      <c r="Y52" s="204">
        <v>648</v>
      </c>
      <c r="Z52" s="203">
        <v>459</v>
      </c>
      <c r="AA52" s="230">
        <v>70.8</v>
      </c>
      <c r="AB52" s="204">
        <v>930</v>
      </c>
      <c r="AC52" s="203">
        <v>605</v>
      </c>
      <c r="AD52" s="230">
        <v>65.099999999999994</v>
      </c>
      <c r="AE52" s="204">
        <v>719</v>
      </c>
      <c r="AF52" s="203">
        <v>508</v>
      </c>
      <c r="AG52" s="230">
        <v>70.7</v>
      </c>
    </row>
    <row r="53" spans="1:33" ht="15" customHeight="1" x14ac:dyDescent="0.25">
      <c r="A53" s="38"/>
      <c r="B53" s="13" t="s">
        <v>69</v>
      </c>
      <c r="C53" s="14" t="s">
        <v>70</v>
      </c>
      <c r="D53" s="204">
        <v>239</v>
      </c>
      <c r="E53" s="203">
        <v>165</v>
      </c>
      <c r="F53" s="230">
        <v>69</v>
      </c>
      <c r="G53" s="204">
        <v>200</v>
      </c>
      <c r="H53" s="203">
        <v>142</v>
      </c>
      <c r="I53" s="230">
        <v>71</v>
      </c>
      <c r="J53" s="204">
        <v>246</v>
      </c>
      <c r="K53" s="203">
        <v>169</v>
      </c>
      <c r="L53" s="230">
        <v>68.7</v>
      </c>
      <c r="M53" s="204">
        <v>218</v>
      </c>
      <c r="N53" s="203">
        <v>157</v>
      </c>
      <c r="O53" s="230">
        <v>72</v>
      </c>
      <c r="P53" s="204">
        <v>264</v>
      </c>
      <c r="Q53" s="203">
        <v>184</v>
      </c>
      <c r="R53" s="230">
        <v>69.7</v>
      </c>
      <c r="S53" s="204">
        <v>214</v>
      </c>
      <c r="T53" s="203">
        <v>148</v>
      </c>
      <c r="U53" s="230">
        <v>69.2</v>
      </c>
      <c r="V53" s="204">
        <v>259</v>
      </c>
      <c r="W53" s="203">
        <v>169</v>
      </c>
      <c r="X53" s="230">
        <v>65.3</v>
      </c>
      <c r="Y53" s="204">
        <v>232</v>
      </c>
      <c r="Z53" s="203">
        <v>154</v>
      </c>
      <c r="AA53" s="230">
        <v>66.400000000000006</v>
      </c>
      <c r="AB53" s="204">
        <v>279</v>
      </c>
      <c r="AC53" s="203">
        <v>178</v>
      </c>
      <c r="AD53" s="230">
        <v>63.8</v>
      </c>
      <c r="AE53" s="204">
        <v>233</v>
      </c>
      <c r="AF53" s="203">
        <v>154</v>
      </c>
      <c r="AG53" s="230">
        <v>66.099999999999994</v>
      </c>
    </row>
    <row r="54" spans="1:33" ht="15" customHeight="1" x14ac:dyDescent="0.25">
      <c r="A54" s="38"/>
      <c r="B54" s="13"/>
      <c r="C54" s="14" t="s">
        <v>72</v>
      </c>
      <c r="D54" s="204">
        <v>1373</v>
      </c>
      <c r="E54" s="203">
        <v>1237</v>
      </c>
      <c r="F54" s="230">
        <v>90.1</v>
      </c>
      <c r="G54" s="204">
        <v>1031</v>
      </c>
      <c r="H54" s="203">
        <v>944</v>
      </c>
      <c r="I54" s="230">
        <v>91.6</v>
      </c>
      <c r="J54" s="204">
        <v>1541</v>
      </c>
      <c r="K54" s="203">
        <v>1356</v>
      </c>
      <c r="L54" s="230">
        <v>88</v>
      </c>
      <c r="M54" s="204">
        <v>1086</v>
      </c>
      <c r="N54" s="203">
        <v>967</v>
      </c>
      <c r="O54" s="230">
        <v>89</v>
      </c>
      <c r="P54" s="204">
        <v>1711</v>
      </c>
      <c r="Q54" s="203">
        <v>1491</v>
      </c>
      <c r="R54" s="230">
        <v>87.1</v>
      </c>
      <c r="S54" s="204">
        <v>1188</v>
      </c>
      <c r="T54" s="203">
        <v>1079</v>
      </c>
      <c r="U54" s="230">
        <v>90.8</v>
      </c>
      <c r="V54" s="204">
        <v>1541</v>
      </c>
      <c r="W54" s="203">
        <v>1362</v>
      </c>
      <c r="X54" s="230">
        <v>88.4</v>
      </c>
      <c r="Y54" s="204">
        <v>1038</v>
      </c>
      <c r="Z54" s="203">
        <v>939</v>
      </c>
      <c r="AA54" s="230">
        <v>90.5</v>
      </c>
      <c r="AB54" s="204">
        <v>1789</v>
      </c>
      <c r="AC54" s="203">
        <v>1580</v>
      </c>
      <c r="AD54" s="230">
        <v>88.3</v>
      </c>
      <c r="AE54" s="204">
        <v>1201</v>
      </c>
      <c r="AF54" s="203">
        <v>1094</v>
      </c>
      <c r="AG54" s="230">
        <v>91.1</v>
      </c>
    </row>
    <row r="55" spans="1:33" ht="15" customHeight="1" x14ac:dyDescent="0.25">
      <c r="A55" s="38"/>
      <c r="B55" s="13"/>
      <c r="C55" s="14" t="s">
        <v>378</v>
      </c>
      <c r="D55" s="204">
        <v>1774</v>
      </c>
      <c r="E55" s="203">
        <v>1352</v>
      </c>
      <c r="F55" s="230">
        <v>76.2</v>
      </c>
      <c r="G55" s="204">
        <v>1259</v>
      </c>
      <c r="H55" s="203">
        <v>979</v>
      </c>
      <c r="I55" s="230">
        <v>77.8</v>
      </c>
      <c r="J55" s="204">
        <v>1973</v>
      </c>
      <c r="K55" s="203">
        <v>1518</v>
      </c>
      <c r="L55" s="230">
        <v>76.900000000000006</v>
      </c>
      <c r="M55" s="204">
        <v>1366</v>
      </c>
      <c r="N55" s="203">
        <v>1068</v>
      </c>
      <c r="O55" s="230">
        <v>78.2</v>
      </c>
      <c r="P55" s="204">
        <v>2072</v>
      </c>
      <c r="Q55" s="203">
        <v>1472</v>
      </c>
      <c r="R55" s="230">
        <v>71</v>
      </c>
      <c r="S55" s="204">
        <v>1364</v>
      </c>
      <c r="T55" s="203">
        <v>1044</v>
      </c>
      <c r="U55" s="230">
        <v>76.5</v>
      </c>
      <c r="V55" s="204">
        <v>2104</v>
      </c>
      <c r="W55" s="203">
        <v>1481</v>
      </c>
      <c r="X55" s="230">
        <v>70.400000000000006</v>
      </c>
      <c r="Y55" s="204">
        <v>1440</v>
      </c>
      <c r="Z55" s="203">
        <v>1087</v>
      </c>
      <c r="AA55" s="230">
        <v>75.5</v>
      </c>
      <c r="AB55" s="204">
        <v>2327</v>
      </c>
      <c r="AC55" s="203">
        <v>1753</v>
      </c>
      <c r="AD55" s="230">
        <v>75.3</v>
      </c>
      <c r="AE55" s="204">
        <v>1543</v>
      </c>
      <c r="AF55" s="203">
        <v>1202</v>
      </c>
      <c r="AG55" s="230">
        <v>77.900000000000006</v>
      </c>
    </row>
    <row r="56" spans="1:33" ht="15" customHeight="1" x14ac:dyDescent="0.25">
      <c r="A56" s="38"/>
      <c r="B56" s="13"/>
      <c r="C56" s="14" t="s">
        <v>41</v>
      </c>
      <c r="D56" s="204">
        <v>3386</v>
      </c>
      <c r="E56" s="203">
        <v>2754</v>
      </c>
      <c r="F56" s="230">
        <v>81.3</v>
      </c>
      <c r="G56" s="204">
        <v>2313</v>
      </c>
      <c r="H56" s="203">
        <v>1934</v>
      </c>
      <c r="I56" s="230">
        <v>83.6</v>
      </c>
      <c r="J56" s="204">
        <v>3760</v>
      </c>
      <c r="K56" s="203">
        <v>3043</v>
      </c>
      <c r="L56" s="230">
        <v>80.900000000000006</v>
      </c>
      <c r="M56" s="204">
        <v>2469</v>
      </c>
      <c r="N56" s="203">
        <v>2046</v>
      </c>
      <c r="O56" s="230">
        <v>82.9</v>
      </c>
      <c r="P56" s="204">
        <v>4047</v>
      </c>
      <c r="Q56" s="203">
        <v>3147</v>
      </c>
      <c r="R56" s="230">
        <v>77.8</v>
      </c>
      <c r="S56" s="204">
        <v>2548</v>
      </c>
      <c r="T56" s="203">
        <v>2109</v>
      </c>
      <c r="U56" s="230">
        <v>82.8</v>
      </c>
      <c r="V56" s="204">
        <v>3904</v>
      </c>
      <c r="W56" s="203">
        <v>3012</v>
      </c>
      <c r="X56" s="230">
        <v>77.2</v>
      </c>
      <c r="Y56" s="204">
        <v>2484</v>
      </c>
      <c r="Z56" s="203">
        <v>2010</v>
      </c>
      <c r="AA56" s="230">
        <v>80.900000000000006</v>
      </c>
      <c r="AB56" s="204">
        <v>4395</v>
      </c>
      <c r="AC56" s="203">
        <v>3511</v>
      </c>
      <c r="AD56" s="230">
        <v>79.900000000000006</v>
      </c>
      <c r="AE56" s="204">
        <v>2700</v>
      </c>
      <c r="AF56" s="203">
        <v>2247</v>
      </c>
      <c r="AG56" s="230">
        <v>83.2</v>
      </c>
    </row>
    <row r="57" spans="1:33" ht="15" customHeight="1" x14ac:dyDescent="0.25">
      <c r="A57" s="38"/>
      <c r="B57" s="13" t="s">
        <v>73</v>
      </c>
      <c r="C57" s="14" t="s">
        <v>73</v>
      </c>
      <c r="D57" s="204">
        <v>2087</v>
      </c>
      <c r="E57" s="203">
        <v>1338</v>
      </c>
      <c r="F57" s="230">
        <v>64.099999999999994</v>
      </c>
      <c r="G57" s="204">
        <v>1377</v>
      </c>
      <c r="H57" s="203">
        <v>1000</v>
      </c>
      <c r="I57" s="230">
        <v>72.599999999999994</v>
      </c>
      <c r="J57" s="204">
        <v>2338</v>
      </c>
      <c r="K57" s="203">
        <v>1465</v>
      </c>
      <c r="L57" s="230">
        <v>62.7</v>
      </c>
      <c r="M57" s="204">
        <v>1569</v>
      </c>
      <c r="N57" s="203">
        <v>1136</v>
      </c>
      <c r="O57" s="230">
        <v>72.400000000000006</v>
      </c>
      <c r="P57" s="204">
        <v>2766</v>
      </c>
      <c r="Q57" s="203">
        <v>1656</v>
      </c>
      <c r="R57" s="230">
        <v>59.9</v>
      </c>
      <c r="S57" s="204">
        <v>1659</v>
      </c>
      <c r="T57" s="203">
        <v>1182</v>
      </c>
      <c r="U57" s="230">
        <v>71.2</v>
      </c>
      <c r="V57" s="204">
        <v>2780</v>
      </c>
      <c r="W57" s="203">
        <v>1727</v>
      </c>
      <c r="X57" s="230">
        <v>62.1</v>
      </c>
      <c r="Y57" s="204">
        <v>1782</v>
      </c>
      <c r="Z57" s="203">
        <v>1320</v>
      </c>
      <c r="AA57" s="230">
        <v>74.099999999999994</v>
      </c>
      <c r="AB57" s="204">
        <v>2911</v>
      </c>
      <c r="AC57" s="203">
        <v>1890</v>
      </c>
      <c r="AD57" s="230">
        <v>64.900000000000006</v>
      </c>
      <c r="AE57" s="204">
        <v>1908</v>
      </c>
      <c r="AF57" s="203">
        <v>1428</v>
      </c>
      <c r="AG57" s="230">
        <v>74.8</v>
      </c>
    </row>
    <row r="58" spans="1:33" ht="15" customHeight="1" x14ac:dyDescent="0.25">
      <c r="A58" s="39"/>
      <c r="B58" s="337" t="s">
        <v>41</v>
      </c>
      <c r="C58" s="37"/>
      <c r="D58" s="205">
        <v>6534</v>
      </c>
      <c r="E58" s="206">
        <v>4825</v>
      </c>
      <c r="F58" s="231">
        <v>73.8</v>
      </c>
      <c r="G58" s="205">
        <v>3793</v>
      </c>
      <c r="H58" s="206">
        <v>3097</v>
      </c>
      <c r="I58" s="231">
        <v>81.7</v>
      </c>
      <c r="J58" s="205">
        <v>7233</v>
      </c>
      <c r="K58" s="206">
        <v>5271</v>
      </c>
      <c r="L58" s="231">
        <v>72.900000000000006</v>
      </c>
      <c r="M58" s="205">
        <v>4078</v>
      </c>
      <c r="N58" s="206">
        <v>3286</v>
      </c>
      <c r="O58" s="231">
        <v>80.599999999999994</v>
      </c>
      <c r="P58" s="205">
        <v>7867</v>
      </c>
      <c r="Q58" s="206">
        <v>5539</v>
      </c>
      <c r="R58" s="231">
        <v>70.400000000000006</v>
      </c>
      <c r="S58" s="205">
        <v>4136</v>
      </c>
      <c r="T58" s="206">
        <v>3326</v>
      </c>
      <c r="U58" s="231">
        <v>80.400000000000006</v>
      </c>
      <c r="V58" s="205">
        <v>7598</v>
      </c>
      <c r="W58" s="206">
        <v>5332</v>
      </c>
      <c r="X58" s="231">
        <v>70.2</v>
      </c>
      <c r="Y58" s="205">
        <v>4131</v>
      </c>
      <c r="Z58" s="206">
        <v>3299</v>
      </c>
      <c r="AA58" s="231">
        <v>79.900000000000006</v>
      </c>
      <c r="AB58" s="205">
        <v>8236</v>
      </c>
      <c r="AC58" s="206">
        <v>6006</v>
      </c>
      <c r="AD58" s="231">
        <v>72.900000000000006</v>
      </c>
      <c r="AE58" s="205">
        <v>4482</v>
      </c>
      <c r="AF58" s="206">
        <v>3626</v>
      </c>
      <c r="AG58" s="231">
        <v>80.900000000000006</v>
      </c>
    </row>
    <row r="59" spans="1:33" ht="15" customHeight="1" x14ac:dyDescent="0.25">
      <c r="A59" s="38" t="s">
        <v>19</v>
      </c>
      <c r="B59" s="13" t="s">
        <v>75</v>
      </c>
      <c r="C59" s="14" t="s">
        <v>75</v>
      </c>
      <c r="D59" s="204">
        <v>886</v>
      </c>
      <c r="E59" s="203">
        <v>681</v>
      </c>
      <c r="F59" s="230">
        <v>76.900000000000006</v>
      </c>
      <c r="G59" s="204">
        <v>304</v>
      </c>
      <c r="H59" s="203">
        <v>250</v>
      </c>
      <c r="I59" s="230">
        <v>82.2</v>
      </c>
      <c r="J59" s="204">
        <v>1105</v>
      </c>
      <c r="K59" s="203">
        <v>845</v>
      </c>
      <c r="L59" s="230">
        <v>76.5</v>
      </c>
      <c r="M59" s="204">
        <v>409</v>
      </c>
      <c r="N59" s="203">
        <v>332</v>
      </c>
      <c r="O59" s="230">
        <v>81.2</v>
      </c>
      <c r="P59" s="204">
        <v>1662</v>
      </c>
      <c r="Q59" s="203">
        <v>1090</v>
      </c>
      <c r="R59" s="230">
        <v>65.599999999999994</v>
      </c>
      <c r="S59" s="204">
        <v>451</v>
      </c>
      <c r="T59" s="203">
        <v>340</v>
      </c>
      <c r="U59" s="230">
        <v>75.400000000000006</v>
      </c>
      <c r="V59" s="204">
        <v>2320</v>
      </c>
      <c r="W59" s="203">
        <v>1509</v>
      </c>
      <c r="X59" s="230">
        <v>65</v>
      </c>
      <c r="Y59" s="204">
        <v>562</v>
      </c>
      <c r="Z59" s="203">
        <v>462</v>
      </c>
      <c r="AA59" s="230">
        <v>82.2</v>
      </c>
      <c r="AB59" s="204">
        <v>2585</v>
      </c>
      <c r="AC59" s="203">
        <v>1898</v>
      </c>
      <c r="AD59" s="230">
        <v>73.400000000000006</v>
      </c>
      <c r="AE59" s="204">
        <v>654</v>
      </c>
      <c r="AF59" s="203">
        <v>552</v>
      </c>
      <c r="AG59" s="230">
        <v>84.4</v>
      </c>
    </row>
    <row r="60" spans="1:33" ht="15" customHeight="1" x14ac:dyDescent="0.25">
      <c r="A60" s="38"/>
      <c r="B60" s="14" t="s">
        <v>76</v>
      </c>
      <c r="C60" s="14" t="s">
        <v>77</v>
      </c>
      <c r="D60" s="204">
        <v>7</v>
      </c>
      <c r="E60" s="203">
        <v>6</v>
      </c>
      <c r="F60" s="230">
        <v>85.7</v>
      </c>
      <c r="G60" s="204">
        <v>3</v>
      </c>
      <c r="H60" s="203">
        <v>3</v>
      </c>
      <c r="I60" s="230">
        <v>100</v>
      </c>
      <c r="J60" s="204">
        <v>12</v>
      </c>
      <c r="K60" s="203">
        <v>8</v>
      </c>
      <c r="L60" s="230">
        <v>66.7</v>
      </c>
      <c r="M60" s="204">
        <v>6</v>
      </c>
      <c r="N60" s="203">
        <v>4</v>
      </c>
      <c r="O60" s="230">
        <v>66.7</v>
      </c>
      <c r="P60" s="204">
        <v>9</v>
      </c>
      <c r="Q60" s="203">
        <v>9</v>
      </c>
      <c r="R60" s="230">
        <v>100</v>
      </c>
      <c r="S60" s="204">
        <v>3</v>
      </c>
      <c r="T60" s="203">
        <v>3</v>
      </c>
      <c r="U60" s="230">
        <v>100</v>
      </c>
      <c r="V60" s="204">
        <v>32</v>
      </c>
      <c r="W60" s="203">
        <v>28</v>
      </c>
      <c r="X60" s="230">
        <v>87.5</v>
      </c>
      <c r="Y60" s="204">
        <v>6</v>
      </c>
      <c r="Z60" s="203">
        <v>5</v>
      </c>
      <c r="AA60" s="230">
        <v>83.3</v>
      </c>
      <c r="AB60" s="204">
        <v>27</v>
      </c>
      <c r="AC60" s="203">
        <v>20</v>
      </c>
      <c r="AD60" s="230">
        <v>74.099999999999994</v>
      </c>
      <c r="AE60" s="204">
        <v>13</v>
      </c>
      <c r="AF60" s="203">
        <v>11</v>
      </c>
      <c r="AG60" s="230">
        <v>84.6</v>
      </c>
    </row>
    <row r="61" spans="1:33" ht="15" customHeight="1" x14ac:dyDescent="0.25">
      <c r="A61" s="38"/>
      <c r="B61" s="14"/>
      <c r="C61" s="14" t="s">
        <v>78</v>
      </c>
      <c r="D61" s="204">
        <v>64</v>
      </c>
      <c r="E61" s="203">
        <v>58</v>
      </c>
      <c r="F61" s="230">
        <v>90.6</v>
      </c>
      <c r="G61" s="204">
        <v>20</v>
      </c>
      <c r="H61" s="203">
        <v>16</v>
      </c>
      <c r="I61" s="230">
        <v>80</v>
      </c>
      <c r="J61" s="204">
        <v>39</v>
      </c>
      <c r="K61" s="203">
        <v>27</v>
      </c>
      <c r="L61" s="230">
        <v>69.2</v>
      </c>
      <c r="M61" s="204">
        <v>20</v>
      </c>
      <c r="N61" s="203">
        <v>14</v>
      </c>
      <c r="O61" s="230">
        <v>70</v>
      </c>
      <c r="P61" s="204">
        <v>12</v>
      </c>
      <c r="Q61" s="203">
        <v>7</v>
      </c>
      <c r="R61" s="230">
        <v>58.3</v>
      </c>
      <c r="S61" s="204">
        <v>9</v>
      </c>
      <c r="T61" s="203">
        <v>5</v>
      </c>
      <c r="U61" s="230">
        <v>55.6</v>
      </c>
      <c r="V61" s="204">
        <v>41</v>
      </c>
      <c r="W61" s="203">
        <v>37</v>
      </c>
      <c r="X61" s="230">
        <v>90.2</v>
      </c>
      <c r="Y61" s="204">
        <v>11</v>
      </c>
      <c r="Z61" s="203">
        <v>8</v>
      </c>
      <c r="AA61" s="230">
        <v>72.7</v>
      </c>
      <c r="AB61" s="204">
        <v>13</v>
      </c>
      <c r="AC61" s="203">
        <v>10</v>
      </c>
      <c r="AD61" s="230">
        <v>76.900000000000006</v>
      </c>
      <c r="AE61" s="204">
        <v>10</v>
      </c>
      <c r="AF61" s="203">
        <v>7</v>
      </c>
      <c r="AG61" s="230">
        <v>70</v>
      </c>
    </row>
    <row r="62" spans="1:33" ht="15" customHeight="1" x14ac:dyDescent="0.25">
      <c r="A62" s="38"/>
      <c r="B62" s="202"/>
      <c r="C62" s="202" t="s">
        <v>79</v>
      </c>
      <c r="D62" s="204">
        <v>0</v>
      </c>
      <c r="E62" s="203">
        <v>0</v>
      </c>
      <c r="F62" s="230">
        <v>0</v>
      </c>
      <c r="G62" s="204">
        <v>0</v>
      </c>
      <c r="H62" s="203">
        <v>0</v>
      </c>
      <c r="I62" s="230">
        <v>0</v>
      </c>
      <c r="J62" s="204">
        <v>1</v>
      </c>
      <c r="K62" s="203">
        <v>0</v>
      </c>
      <c r="L62" s="230">
        <v>0</v>
      </c>
      <c r="M62" s="204">
        <v>1</v>
      </c>
      <c r="N62" s="203">
        <v>0</v>
      </c>
      <c r="O62" s="230">
        <v>0</v>
      </c>
      <c r="P62" s="204">
        <v>6</v>
      </c>
      <c r="Q62" s="203">
        <v>4</v>
      </c>
      <c r="R62" s="230">
        <v>66.7</v>
      </c>
      <c r="S62" s="204">
        <v>5</v>
      </c>
      <c r="T62" s="203">
        <v>4</v>
      </c>
      <c r="U62" s="230">
        <v>80</v>
      </c>
      <c r="V62" s="204">
        <v>2</v>
      </c>
      <c r="W62" s="203">
        <v>2</v>
      </c>
      <c r="X62" s="230">
        <v>100</v>
      </c>
      <c r="Y62" s="204">
        <v>2</v>
      </c>
      <c r="Z62" s="203">
        <v>2</v>
      </c>
      <c r="AA62" s="230">
        <v>100</v>
      </c>
      <c r="AB62" s="204">
        <v>1</v>
      </c>
      <c r="AC62" s="203">
        <v>1</v>
      </c>
      <c r="AD62" s="230">
        <v>100</v>
      </c>
      <c r="AE62" s="204">
        <v>1</v>
      </c>
      <c r="AF62" s="203">
        <v>1</v>
      </c>
      <c r="AG62" s="230">
        <v>100</v>
      </c>
    </row>
    <row r="63" spans="1:33" ht="15" customHeight="1" x14ac:dyDescent="0.25">
      <c r="A63" s="38"/>
      <c r="B63" s="202"/>
      <c r="C63" s="202" t="s">
        <v>41</v>
      </c>
      <c r="D63" s="204">
        <v>71</v>
      </c>
      <c r="E63" s="203">
        <v>64</v>
      </c>
      <c r="F63" s="230">
        <v>90.1</v>
      </c>
      <c r="G63" s="204">
        <v>23</v>
      </c>
      <c r="H63" s="203">
        <v>19</v>
      </c>
      <c r="I63" s="230">
        <v>82.6</v>
      </c>
      <c r="J63" s="204">
        <v>52</v>
      </c>
      <c r="K63" s="203">
        <v>35</v>
      </c>
      <c r="L63" s="230">
        <v>67.3</v>
      </c>
      <c r="M63" s="204">
        <v>27</v>
      </c>
      <c r="N63" s="203">
        <v>18</v>
      </c>
      <c r="O63" s="230">
        <v>66.7</v>
      </c>
      <c r="P63" s="204">
        <v>27</v>
      </c>
      <c r="Q63" s="203">
        <v>20</v>
      </c>
      <c r="R63" s="230">
        <v>74.099999999999994</v>
      </c>
      <c r="S63" s="204">
        <v>16</v>
      </c>
      <c r="T63" s="203">
        <v>11</v>
      </c>
      <c r="U63" s="230">
        <v>68.8</v>
      </c>
      <c r="V63" s="204">
        <v>75</v>
      </c>
      <c r="W63" s="203">
        <v>67</v>
      </c>
      <c r="X63" s="230">
        <v>89.3</v>
      </c>
      <c r="Y63" s="204">
        <v>17</v>
      </c>
      <c r="Z63" s="203">
        <v>13</v>
      </c>
      <c r="AA63" s="230">
        <v>76.5</v>
      </c>
      <c r="AB63" s="204">
        <v>41</v>
      </c>
      <c r="AC63" s="203">
        <v>31</v>
      </c>
      <c r="AD63" s="230">
        <v>75.599999999999994</v>
      </c>
      <c r="AE63" s="204">
        <v>24</v>
      </c>
      <c r="AF63" s="203">
        <v>19</v>
      </c>
      <c r="AG63" s="230">
        <v>79.2</v>
      </c>
    </row>
    <row r="64" spans="1:33" ht="15" customHeight="1" x14ac:dyDescent="0.25">
      <c r="A64" s="38"/>
      <c r="B64" s="13" t="s">
        <v>212</v>
      </c>
      <c r="C64" s="202" t="s">
        <v>80</v>
      </c>
      <c r="D64" s="204">
        <v>0</v>
      </c>
      <c r="E64" s="203">
        <v>0</v>
      </c>
      <c r="F64" s="230">
        <v>0</v>
      </c>
      <c r="G64" s="204">
        <v>0</v>
      </c>
      <c r="H64" s="203">
        <v>0</v>
      </c>
      <c r="I64" s="230">
        <v>0</v>
      </c>
      <c r="J64" s="204">
        <v>5</v>
      </c>
      <c r="K64" s="203">
        <v>4</v>
      </c>
      <c r="L64" s="230">
        <v>80</v>
      </c>
      <c r="M64" s="204">
        <v>3</v>
      </c>
      <c r="N64" s="203">
        <v>2</v>
      </c>
      <c r="O64" s="230">
        <v>66.7</v>
      </c>
      <c r="P64" s="204">
        <v>2</v>
      </c>
      <c r="Q64" s="203">
        <v>2</v>
      </c>
      <c r="R64" s="230">
        <v>100</v>
      </c>
      <c r="S64" s="204">
        <v>1</v>
      </c>
      <c r="T64" s="203">
        <v>1</v>
      </c>
      <c r="U64" s="230">
        <v>100</v>
      </c>
      <c r="V64" s="204">
        <v>0</v>
      </c>
      <c r="W64" s="203">
        <v>0</v>
      </c>
      <c r="X64" s="230">
        <v>0</v>
      </c>
      <c r="Y64" s="204">
        <v>0</v>
      </c>
      <c r="Z64" s="203">
        <v>0</v>
      </c>
      <c r="AA64" s="230">
        <v>0</v>
      </c>
      <c r="AB64" s="204">
        <v>0</v>
      </c>
      <c r="AC64" s="203">
        <v>0</v>
      </c>
      <c r="AD64" s="230">
        <v>0</v>
      </c>
      <c r="AE64" s="204">
        <v>0</v>
      </c>
      <c r="AF64" s="203">
        <v>0</v>
      </c>
      <c r="AG64" s="230">
        <v>0</v>
      </c>
    </row>
    <row r="65" spans="1:33" ht="15" customHeight="1" x14ac:dyDescent="0.25">
      <c r="A65" s="38"/>
      <c r="B65" s="13"/>
      <c r="C65" s="202" t="s">
        <v>81</v>
      </c>
      <c r="D65" s="204">
        <v>2</v>
      </c>
      <c r="E65" s="203">
        <v>2</v>
      </c>
      <c r="F65" s="230">
        <v>100</v>
      </c>
      <c r="G65" s="204">
        <v>2</v>
      </c>
      <c r="H65" s="203">
        <v>2</v>
      </c>
      <c r="I65" s="230">
        <v>100</v>
      </c>
      <c r="J65" s="204">
        <v>10</v>
      </c>
      <c r="K65" s="203">
        <v>6</v>
      </c>
      <c r="L65" s="230">
        <v>60</v>
      </c>
      <c r="M65" s="204">
        <v>10</v>
      </c>
      <c r="N65" s="203">
        <v>6</v>
      </c>
      <c r="O65" s="230">
        <v>60</v>
      </c>
      <c r="P65" s="204">
        <v>4</v>
      </c>
      <c r="Q65" s="203">
        <v>3</v>
      </c>
      <c r="R65" s="230">
        <v>75</v>
      </c>
      <c r="S65" s="204">
        <v>4</v>
      </c>
      <c r="T65" s="203">
        <v>3</v>
      </c>
      <c r="U65" s="230">
        <v>75</v>
      </c>
      <c r="V65" s="204">
        <v>3</v>
      </c>
      <c r="W65" s="203">
        <v>1</v>
      </c>
      <c r="X65" s="230">
        <v>33.299999999999997</v>
      </c>
      <c r="Y65" s="204">
        <v>3</v>
      </c>
      <c r="Z65" s="203">
        <v>1</v>
      </c>
      <c r="AA65" s="230">
        <v>33.299999999999997</v>
      </c>
      <c r="AB65" s="204">
        <v>7</v>
      </c>
      <c r="AC65" s="203">
        <v>7</v>
      </c>
      <c r="AD65" s="230">
        <v>100</v>
      </c>
      <c r="AE65" s="204">
        <v>7</v>
      </c>
      <c r="AF65" s="203">
        <v>7</v>
      </c>
      <c r="AG65" s="230">
        <v>100</v>
      </c>
    </row>
    <row r="66" spans="1:33" ht="15" customHeight="1" x14ac:dyDescent="0.25">
      <c r="A66" s="38"/>
      <c r="B66" s="13"/>
      <c r="C66" s="202" t="s">
        <v>41</v>
      </c>
      <c r="D66" s="204">
        <v>2</v>
      </c>
      <c r="E66" s="203">
        <v>2</v>
      </c>
      <c r="F66" s="230">
        <v>100</v>
      </c>
      <c r="G66" s="204">
        <v>2</v>
      </c>
      <c r="H66" s="203">
        <v>2</v>
      </c>
      <c r="I66" s="230">
        <v>100</v>
      </c>
      <c r="J66" s="204">
        <v>15</v>
      </c>
      <c r="K66" s="203">
        <v>10</v>
      </c>
      <c r="L66" s="230">
        <v>66.7</v>
      </c>
      <c r="M66" s="204">
        <v>12</v>
      </c>
      <c r="N66" s="203">
        <v>8</v>
      </c>
      <c r="O66" s="230">
        <v>66.7</v>
      </c>
      <c r="P66" s="204">
        <v>6</v>
      </c>
      <c r="Q66" s="203">
        <v>5</v>
      </c>
      <c r="R66" s="230">
        <v>83.3</v>
      </c>
      <c r="S66" s="204">
        <v>5</v>
      </c>
      <c r="T66" s="203">
        <v>4</v>
      </c>
      <c r="U66" s="230">
        <v>80</v>
      </c>
      <c r="V66" s="204">
        <v>3</v>
      </c>
      <c r="W66" s="203">
        <v>1</v>
      </c>
      <c r="X66" s="230">
        <v>33.299999999999997</v>
      </c>
      <c r="Y66" s="204">
        <v>3</v>
      </c>
      <c r="Z66" s="203">
        <v>1</v>
      </c>
      <c r="AA66" s="230">
        <v>33.299999999999997</v>
      </c>
      <c r="AB66" s="204">
        <v>7</v>
      </c>
      <c r="AC66" s="203">
        <v>7</v>
      </c>
      <c r="AD66" s="230">
        <v>100</v>
      </c>
      <c r="AE66" s="204">
        <v>7</v>
      </c>
      <c r="AF66" s="203">
        <v>7</v>
      </c>
      <c r="AG66" s="230">
        <v>100</v>
      </c>
    </row>
    <row r="67" spans="1:33" ht="15" customHeight="1" x14ac:dyDescent="0.25">
      <c r="A67" s="38"/>
      <c r="B67" s="13" t="s">
        <v>199</v>
      </c>
      <c r="C67" s="202" t="s">
        <v>83</v>
      </c>
      <c r="D67" s="204">
        <v>89</v>
      </c>
      <c r="E67" s="203">
        <v>18</v>
      </c>
      <c r="F67" s="230">
        <v>20.2</v>
      </c>
      <c r="G67" s="204">
        <v>25</v>
      </c>
      <c r="H67" s="203">
        <v>15</v>
      </c>
      <c r="I67" s="230">
        <v>60</v>
      </c>
      <c r="J67" s="204">
        <v>68</v>
      </c>
      <c r="K67" s="203">
        <v>29</v>
      </c>
      <c r="L67" s="230">
        <v>42.6</v>
      </c>
      <c r="M67" s="204">
        <v>17</v>
      </c>
      <c r="N67" s="203">
        <v>12</v>
      </c>
      <c r="O67" s="230">
        <v>70.599999999999994</v>
      </c>
      <c r="P67" s="204">
        <v>39</v>
      </c>
      <c r="Q67" s="203">
        <v>21</v>
      </c>
      <c r="R67" s="230">
        <v>53.8</v>
      </c>
      <c r="S67" s="204">
        <v>19</v>
      </c>
      <c r="T67" s="203">
        <v>12</v>
      </c>
      <c r="U67" s="230">
        <v>63.2</v>
      </c>
      <c r="V67" s="204">
        <v>21</v>
      </c>
      <c r="W67" s="203">
        <v>16</v>
      </c>
      <c r="X67" s="230">
        <v>76.2</v>
      </c>
      <c r="Y67" s="204">
        <v>19</v>
      </c>
      <c r="Z67" s="203">
        <v>15</v>
      </c>
      <c r="AA67" s="230">
        <v>78.900000000000006</v>
      </c>
      <c r="AB67" s="204">
        <v>25</v>
      </c>
      <c r="AC67" s="203">
        <v>17</v>
      </c>
      <c r="AD67" s="230">
        <v>68</v>
      </c>
      <c r="AE67" s="204">
        <v>20</v>
      </c>
      <c r="AF67" s="203">
        <v>14</v>
      </c>
      <c r="AG67" s="230">
        <v>70</v>
      </c>
    </row>
    <row r="68" spans="1:33" ht="15" customHeight="1" x14ac:dyDescent="0.25">
      <c r="A68" s="38"/>
      <c r="B68" s="13"/>
      <c r="C68" s="202" t="s">
        <v>379</v>
      </c>
      <c r="D68" s="204">
        <v>224</v>
      </c>
      <c r="E68" s="203">
        <v>203</v>
      </c>
      <c r="F68" s="230">
        <v>90.6</v>
      </c>
      <c r="G68" s="204">
        <v>159</v>
      </c>
      <c r="H68" s="203">
        <v>145</v>
      </c>
      <c r="I68" s="230">
        <v>91.2</v>
      </c>
      <c r="J68" s="204">
        <v>228</v>
      </c>
      <c r="K68" s="203">
        <v>178</v>
      </c>
      <c r="L68" s="230">
        <v>78.099999999999994</v>
      </c>
      <c r="M68" s="204">
        <v>168</v>
      </c>
      <c r="N68" s="203">
        <v>136</v>
      </c>
      <c r="O68" s="230">
        <v>81</v>
      </c>
      <c r="P68" s="204">
        <v>369</v>
      </c>
      <c r="Q68" s="203">
        <v>244</v>
      </c>
      <c r="R68" s="230">
        <v>66.099999999999994</v>
      </c>
      <c r="S68" s="204">
        <v>175</v>
      </c>
      <c r="T68" s="203">
        <v>145</v>
      </c>
      <c r="U68" s="230">
        <v>82.9</v>
      </c>
      <c r="V68" s="204">
        <v>218</v>
      </c>
      <c r="W68" s="203">
        <v>180</v>
      </c>
      <c r="X68" s="230">
        <v>82.6</v>
      </c>
      <c r="Y68" s="204">
        <v>180</v>
      </c>
      <c r="Z68" s="203">
        <v>156</v>
      </c>
      <c r="AA68" s="230">
        <v>86.7</v>
      </c>
      <c r="AB68" s="204">
        <v>187</v>
      </c>
      <c r="AC68" s="203">
        <v>168</v>
      </c>
      <c r="AD68" s="230">
        <v>89.8</v>
      </c>
      <c r="AE68" s="204">
        <v>152</v>
      </c>
      <c r="AF68" s="203">
        <v>138</v>
      </c>
      <c r="AG68" s="230">
        <v>90.8</v>
      </c>
    </row>
    <row r="69" spans="1:33" ht="15" customHeight="1" x14ac:dyDescent="0.25">
      <c r="A69" s="38"/>
      <c r="B69" s="13"/>
      <c r="C69" s="202" t="s">
        <v>41</v>
      </c>
      <c r="D69" s="204">
        <v>313</v>
      </c>
      <c r="E69" s="203">
        <v>221</v>
      </c>
      <c r="F69" s="230">
        <v>70.599999999999994</v>
      </c>
      <c r="G69" s="204">
        <v>184</v>
      </c>
      <c r="H69" s="203">
        <v>160</v>
      </c>
      <c r="I69" s="230">
        <v>87</v>
      </c>
      <c r="J69" s="204">
        <v>296</v>
      </c>
      <c r="K69" s="203">
        <v>207</v>
      </c>
      <c r="L69" s="230">
        <v>69.900000000000006</v>
      </c>
      <c r="M69" s="204">
        <v>185</v>
      </c>
      <c r="N69" s="203">
        <v>148</v>
      </c>
      <c r="O69" s="230">
        <v>80</v>
      </c>
      <c r="P69" s="204">
        <v>408</v>
      </c>
      <c r="Q69" s="203">
        <v>265</v>
      </c>
      <c r="R69" s="230">
        <v>65</v>
      </c>
      <c r="S69" s="204">
        <v>194</v>
      </c>
      <c r="T69" s="203">
        <v>157</v>
      </c>
      <c r="U69" s="230">
        <v>80.900000000000006</v>
      </c>
      <c r="V69" s="204">
        <v>239</v>
      </c>
      <c r="W69" s="203">
        <v>196</v>
      </c>
      <c r="X69" s="230">
        <v>82</v>
      </c>
      <c r="Y69" s="204">
        <v>197</v>
      </c>
      <c r="Z69" s="203">
        <v>170</v>
      </c>
      <c r="AA69" s="230">
        <v>86.3</v>
      </c>
      <c r="AB69" s="204">
        <v>212</v>
      </c>
      <c r="AC69" s="203">
        <v>185</v>
      </c>
      <c r="AD69" s="230">
        <v>87.3</v>
      </c>
      <c r="AE69" s="204">
        <v>170</v>
      </c>
      <c r="AF69" s="203">
        <v>150</v>
      </c>
      <c r="AG69" s="230">
        <v>88.2</v>
      </c>
    </row>
    <row r="70" spans="1:33" ht="15" customHeight="1" x14ac:dyDescent="0.25">
      <c r="A70" s="39"/>
      <c r="B70" s="337" t="s">
        <v>41</v>
      </c>
      <c r="C70" s="37"/>
      <c r="D70" s="205">
        <v>1272</v>
      </c>
      <c r="E70" s="206">
        <v>968</v>
      </c>
      <c r="F70" s="231">
        <v>76.099999999999994</v>
      </c>
      <c r="G70" s="205">
        <v>483</v>
      </c>
      <c r="H70" s="206">
        <v>405</v>
      </c>
      <c r="I70" s="231">
        <v>83.9</v>
      </c>
      <c r="J70" s="205">
        <v>1468</v>
      </c>
      <c r="K70" s="206">
        <v>1097</v>
      </c>
      <c r="L70" s="231">
        <v>74.7</v>
      </c>
      <c r="M70" s="205">
        <v>596</v>
      </c>
      <c r="N70" s="206">
        <v>482</v>
      </c>
      <c r="O70" s="231">
        <v>80.900000000000006</v>
      </c>
      <c r="P70" s="205">
        <v>2103</v>
      </c>
      <c r="Q70" s="206">
        <v>1380</v>
      </c>
      <c r="R70" s="231">
        <v>65.599999999999994</v>
      </c>
      <c r="S70" s="205">
        <v>630</v>
      </c>
      <c r="T70" s="206">
        <v>489</v>
      </c>
      <c r="U70" s="231">
        <v>77.599999999999994</v>
      </c>
      <c r="V70" s="205">
        <v>2637</v>
      </c>
      <c r="W70" s="206">
        <v>1773</v>
      </c>
      <c r="X70" s="231">
        <v>67.2</v>
      </c>
      <c r="Y70" s="205">
        <v>746</v>
      </c>
      <c r="Z70" s="206">
        <v>621</v>
      </c>
      <c r="AA70" s="231">
        <v>83.2</v>
      </c>
      <c r="AB70" s="205">
        <v>2845</v>
      </c>
      <c r="AC70" s="206">
        <v>2121</v>
      </c>
      <c r="AD70" s="231">
        <v>74.599999999999994</v>
      </c>
      <c r="AE70" s="205">
        <v>822</v>
      </c>
      <c r="AF70" s="206">
        <v>704</v>
      </c>
      <c r="AG70" s="231">
        <v>85.6</v>
      </c>
    </row>
    <row r="71" spans="1:33" ht="15" customHeight="1" x14ac:dyDescent="0.25">
      <c r="A71" s="38" t="s">
        <v>20</v>
      </c>
      <c r="B71" s="13" t="s">
        <v>84</v>
      </c>
      <c r="C71" s="202" t="s">
        <v>85</v>
      </c>
      <c r="D71" s="204">
        <v>1</v>
      </c>
      <c r="E71" s="203">
        <v>1</v>
      </c>
      <c r="F71" s="230">
        <v>100</v>
      </c>
      <c r="G71" s="204">
        <v>1</v>
      </c>
      <c r="H71" s="203">
        <v>1</v>
      </c>
      <c r="I71" s="230">
        <v>100</v>
      </c>
      <c r="J71" s="204">
        <v>0</v>
      </c>
      <c r="K71" s="203">
        <v>0</v>
      </c>
      <c r="L71" s="230">
        <v>0</v>
      </c>
      <c r="M71" s="204">
        <v>0</v>
      </c>
      <c r="N71" s="203">
        <v>0</v>
      </c>
      <c r="O71" s="230">
        <v>0</v>
      </c>
      <c r="P71" s="204">
        <v>0</v>
      </c>
      <c r="Q71" s="203">
        <v>0</v>
      </c>
      <c r="R71" s="230">
        <v>0</v>
      </c>
      <c r="S71" s="204">
        <v>0</v>
      </c>
      <c r="T71" s="203">
        <v>0</v>
      </c>
      <c r="U71" s="230">
        <v>0</v>
      </c>
      <c r="V71" s="204">
        <v>2</v>
      </c>
      <c r="W71" s="203">
        <v>2</v>
      </c>
      <c r="X71" s="230">
        <v>100</v>
      </c>
      <c r="Y71" s="204">
        <v>2</v>
      </c>
      <c r="Z71" s="203">
        <v>2</v>
      </c>
      <c r="AA71" s="230">
        <v>100</v>
      </c>
      <c r="AB71" s="204">
        <v>0</v>
      </c>
      <c r="AC71" s="203">
        <v>0</v>
      </c>
      <c r="AD71" s="230">
        <v>0</v>
      </c>
      <c r="AE71" s="204">
        <v>0</v>
      </c>
      <c r="AF71" s="203">
        <v>0</v>
      </c>
      <c r="AG71" s="230">
        <v>0</v>
      </c>
    </row>
    <row r="72" spans="1:33" ht="15" customHeight="1" x14ac:dyDescent="0.25">
      <c r="A72" s="38"/>
      <c r="B72" s="13" t="s">
        <v>87</v>
      </c>
      <c r="C72" s="202" t="s">
        <v>88</v>
      </c>
      <c r="D72" s="204">
        <v>32</v>
      </c>
      <c r="E72" s="203">
        <v>30</v>
      </c>
      <c r="F72" s="230">
        <v>93.8</v>
      </c>
      <c r="G72" s="204">
        <v>24</v>
      </c>
      <c r="H72" s="203">
        <v>24</v>
      </c>
      <c r="I72" s="230">
        <v>100</v>
      </c>
      <c r="J72" s="204">
        <v>22</v>
      </c>
      <c r="K72" s="203">
        <v>20</v>
      </c>
      <c r="L72" s="230">
        <v>90.9</v>
      </c>
      <c r="M72" s="204">
        <v>16</v>
      </c>
      <c r="N72" s="203">
        <v>15</v>
      </c>
      <c r="O72" s="230">
        <v>93.8</v>
      </c>
      <c r="P72" s="204">
        <v>31</v>
      </c>
      <c r="Q72" s="203">
        <v>30</v>
      </c>
      <c r="R72" s="230">
        <v>96.8</v>
      </c>
      <c r="S72" s="204">
        <v>28</v>
      </c>
      <c r="T72" s="203">
        <v>27</v>
      </c>
      <c r="U72" s="230">
        <v>96.4</v>
      </c>
      <c r="V72" s="204">
        <v>34</v>
      </c>
      <c r="W72" s="203">
        <v>31</v>
      </c>
      <c r="X72" s="230">
        <v>91.2</v>
      </c>
      <c r="Y72" s="204">
        <v>30</v>
      </c>
      <c r="Z72" s="203">
        <v>29</v>
      </c>
      <c r="AA72" s="230">
        <v>96.7</v>
      </c>
      <c r="AB72" s="204">
        <v>35</v>
      </c>
      <c r="AC72" s="203">
        <v>32</v>
      </c>
      <c r="AD72" s="230">
        <v>91.4</v>
      </c>
      <c r="AE72" s="204">
        <v>26</v>
      </c>
      <c r="AF72" s="203">
        <v>25</v>
      </c>
      <c r="AG72" s="230">
        <v>96.2</v>
      </c>
    </row>
    <row r="73" spans="1:33" ht="15" customHeight="1" x14ac:dyDescent="0.25">
      <c r="A73" s="38"/>
      <c r="B73" s="13"/>
      <c r="C73" s="202" t="s">
        <v>89</v>
      </c>
      <c r="D73" s="204">
        <v>356</v>
      </c>
      <c r="E73" s="203">
        <v>257</v>
      </c>
      <c r="F73" s="230">
        <v>72.2</v>
      </c>
      <c r="G73" s="204">
        <v>252</v>
      </c>
      <c r="H73" s="203">
        <v>196</v>
      </c>
      <c r="I73" s="230">
        <v>77.8</v>
      </c>
      <c r="J73" s="204">
        <v>339</v>
      </c>
      <c r="K73" s="203">
        <v>248</v>
      </c>
      <c r="L73" s="230">
        <v>73.2</v>
      </c>
      <c r="M73" s="204">
        <v>232</v>
      </c>
      <c r="N73" s="203">
        <v>174</v>
      </c>
      <c r="O73" s="230">
        <v>75</v>
      </c>
      <c r="P73" s="204">
        <v>502</v>
      </c>
      <c r="Q73" s="203">
        <v>310</v>
      </c>
      <c r="R73" s="230">
        <v>61.8</v>
      </c>
      <c r="S73" s="204">
        <v>267</v>
      </c>
      <c r="T73" s="203">
        <v>182</v>
      </c>
      <c r="U73" s="230">
        <v>68.2</v>
      </c>
      <c r="V73" s="204">
        <v>580</v>
      </c>
      <c r="W73" s="203">
        <v>356</v>
      </c>
      <c r="X73" s="230">
        <v>61.4</v>
      </c>
      <c r="Y73" s="204">
        <v>301</v>
      </c>
      <c r="Z73" s="203">
        <v>216</v>
      </c>
      <c r="AA73" s="230">
        <v>71.8</v>
      </c>
      <c r="AB73" s="204">
        <v>463</v>
      </c>
      <c r="AC73" s="203">
        <v>309</v>
      </c>
      <c r="AD73" s="230">
        <v>66.7</v>
      </c>
      <c r="AE73" s="204">
        <v>296</v>
      </c>
      <c r="AF73" s="203">
        <v>203</v>
      </c>
      <c r="AG73" s="230">
        <v>68.599999999999994</v>
      </c>
    </row>
    <row r="74" spans="1:33" ht="15" customHeight="1" x14ac:dyDescent="0.25">
      <c r="A74" s="38"/>
      <c r="B74" s="13"/>
      <c r="C74" s="202" t="s">
        <v>41</v>
      </c>
      <c r="D74" s="204">
        <v>388</v>
      </c>
      <c r="E74" s="203">
        <v>287</v>
      </c>
      <c r="F74" s="230">
        <v>74</v>
      </c>
      <c r="G74" s="204">
        <v>262</v>
      </c>
      <c r="H74" s="203">
        <v>213</v>
      </c>
      <c r="I74" s="230">
        <v>81.3</v>
      </c>
      <c r="J74" s="204">
        <v>361</v>
      </c>
      <c r="K74" s="203">
        <v>268</v>
      </c>
      <c r="L74" s="230">
        <v>74.2</v>
      </c>
      <c r="M74" s="204">
        <v>242</v>
      </c>
      <c r="N74" s="203">
        <v>186</v>
      </c>
      <c r="O74" s="230">
        <v>76.900000000000006</v>
      </c>
      <c r="P74" s="204">
        <v>533</v>
      </c>
      <c r="Q74" s="203">
        <v>340</v>
      </c>
      <c r="R74" s="230">
        <v>63.8</v>
      </c>
      <c r="S74" s="204">
        <v>280</v>
      </c>
      <c r="T74" s="203">
        <v>201</v>
      </c>
      <c r="U74" s="230">
        <v>71.8</v>
      </c>
      <c r="V74" s="204">
        <v>614</v>
      </c>
      <c r="W74" s="203">
        <v>387</v>
      </c>
      <c r="X74" s="230">
        <v>63</v>
      </c>
      <c r="Y74" s="204">
        <v>313</v>
      </c>
      <c r="Z74" s="203">
        <v>233</v>
      </c>
      <c r="AA74" s="230">
        <v>74.400000000000006</v>
      </c>
      <c r="AB74" s="204">
        <v>498</v>
      </c>
      <c r="AC74" s="203">
        <v>341</v>
      </c>
      <c r="AD74" s="230">
        <v>68.5</v>
      </c>
      <c r="AE74" s="204">
        <v>315</v>
      </c>
      <c r="AF74" s="203">
        <v>225</v>
      </c>
      <c r="AG74" s="230">
        <v>71.400000000000006</v>
      </c>
    </row>
    <row r="75" spans="1:33" ht="15" customHeight="1" x14ac:dyDescent="0.25">
      <c r="A75" s="38"/>
      <c r="B75" s="202" t="s">
        <v>200</v>
      </c>
      <c r="C75" s="202" t="s">
        <v>90</v>
      </c>
      <c r="D75" s="204">
        <v>6</v>
      </c>
      <c r="E75" s="203">
        <v>5</v>
      </c>
      <c r="F75" s="230">
        <v>83.3</v>
      </c>
      <c r="G75" s="204">
        <v>6</v>
      </c>
      <c r="H75" s="203">
        <v>5</v>
      </c>
      <c r="I75" s="230">
        <v>83.3</v>
      </c>
      <c r="J75" s="204">
        <v>3</v>
      </c>
      <c r="K75" s="203">
        <v>2</v>
      </c>
      <c r="L75" s="230">
        <v>66.7</v>
      </c>
      <c r="M75" s="204">
        <v>2</v>
      </c>
      <c r="N75" s="203">
        <v>2</v>
      </c>
      <c r="O75" s="230">
        <v>100</v>
      </c>
      <c r="P75" s="204">
        <v>6</v>
      </c>
      <c r="Q75" s="203">
        <v>3</v>
      </c>
      <c r="R75" s="230">
        <v>50</v>
      </c>
      <c r="S75" s="204">
        <v>5</v>
      </c>
      <c r="T75" s="203">
        <v>3</v>
      </c>
      <c r="U75" s="230">
        <v>60</v>
      </c>
      <c r="V75" s="204">
        <v>6</v>
      </c>
      <c r="W75" s="203">
        <v>4</v>
      </c>
      <c r="X75" s="230">
        <v>66.7</v>
      </c>
      <c r="Y75" s="204">
        <v>6</v>
      </c>
      <c r="Z75" s="203">
        <v>4</v>
      </c>
      <c r="AA75" s="230">
        <v>66.7</v>
      </c>
      <c r="AB75" s="204">
        <v>1</v>
      </c>
      <c r="AC75" s="203">
        <v>1</v>
      </c>
      <c r="AD75" s="230">
        <v>100</v>
      </c>
      <c r="AE75" s="204">
        <v>1</v>
      </c>
      <c r="AF75" s="203">
        <v>1</v>
      </c>
      <c r="AG75" s="230">
        <v>100</v>
      </c>
    </row>
    <row r="76" spans="1:33" ht="15" customHeight="1" x14ac:dyDescent="0.25">
      <c r="A76" s="38"/>
      <c r="B76" s="13"/>
      <c r="C76" s="202" t="s">
        <v>91</v>
      </c>
      <c r="D76" s="204">
        <v>115</v>
      </c>
      <c r="E76" s="203">
        <v>105</v>
      </c>
      <c r="F76" s="230">
        <v>91.3</v>
      </c>
      <c r="G76" s="204">
        <v>112</v>
      </c>
      <c r="H76" s="203">
        <v>105</v>
      </c>
      <c r="I76" s="230">
        <v>93.8</v>
      </c>
      <c r="J76" s="204">
        <v>95</v>
      </c>
      <c r="K76" s="203">
        <v>87</v>
      </c>
      <c r="L76" s="230">
        <v>91.6</v>
      </c>
      <c r="M76" s="204">
        <v>92</v>
      </c>
      <c r="N76" s="203">
        <v>86</v>
      </c>
      <c r="O76" s="230">
        <v>93.5</v>
      </c>
      <c r="P76" s="204">
        <v>88</v>
      </c>
      <c r="Q76" s="203">
        <v>83</v>
      </c>
      <c r="R76" s="230">
        <v>94.3</v>
      </c>
      <c r="S76" s="204">
        <v>83</v>
      </c>
      <c r="T76" s="203">
        <v>79</v>
      </c>
      <c r="U76" s="230">
        <v>95.2</v>
      </c>
      <c r="V76" s="204">
        <v>128</v>
      </c>
      <c r="W76" s="203">
        <v>114</v>
      </c>
      <c r="X76" s="230">
        <v>89.1</v>
      </c>
      <c r="Y76" s="204">
        <v>123</v>
      </c>
      <c r="Z76" s="203">
        <v>112</v>
      </c>
      <c r="AA76" s="230">
        <v>91.1</v>
      </c>
      <c r="AB76" s="204">
        <v>83</v>
      </c>
      <c r="AC76" s="203">
        <v>77</v>
      </c>
      <c r="AD76" s="230">
        <v>92.8</v>
      </c>
      <c r="AE76" s="204">
        <v>81</v>
      </c>
      <c r="AF76" s="203">
        <v>77</v>
      </c>
      <c r="AG76" s="230">
        <v>95.1</v>
      </c>
    </row>
    <row r="77" spans="1:33" ht="15" customHeight="1" x14ac:dyDescent="0.25">
      <c r="A77" s="38"/>
      <c r="B77" s="13"/>
      <c r="C77" s="202" t="s">
        <v>41</v>
      </c>
      <c r="D77" s="204">
        <v>121</v>
      </c>
      <c r="E77" s="203">
        <v>110</v>
      </c>
      <c r="F77" s="230">
        <v>90.9</v>
      </c>
      <c r="G77" s="204">
        <v>118</v>
      </c>
      <c r="H77" s="203">
        <v>110</v>
      </c>
      <c r="I77" s="230">
        <v>93.2</v>
      </c>
      <c r="J77" s="204">
        <v>98</v>
      </c>
      <c r="K77" s="203">
        <v>89</v>
      </c>
      <c r="L77" s="230">
        <v>90.8</v>
      </c>
      <c r="M77" s="204">
        <v>94</v>
      </c>
      <c r="N77" s="203">
        <v>88</v>
      </c>
      <c r="O77" s="230">
        <v>93.6</v>
      </c>
      <c r="P77" s="204">
        <v>94</v>
      </c>
      <c r="Q77" s="203">
        <v>86</v>
      </c>
      <c r="R77" s="230">
        <v>91.5</v>
      </c>
      <c r="S77" s="204">
        <v>87</v>
      </c>
      <c r="T77" s="203">
        <v>81</v>
      </c>
      <c r="U77" s="230">
        <v>93.1</v>
      </c>
      <c r="V77" s="204">
        <v>134</v>
      </c>
      <c r="W77" s="203">
        <v>118</v>
      </c>
      <c r="X77" s="230">
        <v>88.1</v>
      </c>
      <c r="Y77" s="204">
        <v>128</v>
      </c>
      <c r="Z77" s="203">
        <v>116</v>
      </c>
      <c r="AA77" s="230">
        <v>90.6</v>
      </c>
      <c r="AB77" s="204">
        <v>84</v>
      </c>
      <c r="AC77" s="203">
        <v>78</v>
      </c>
      <c r="AD77" s="230">
        <v>92.9</v>
      </c>
      <c r="AE77" s="204">
        <v>82</v>
      </c>
      <c r="AF77" s="203">
        <v>78</v>
      </c>
      <c r="AG77" s="230">
        <v>95.1</v>
      </c>
    </row>
    <row r="78" spans="1:33" ht="15" customHeight="1" x14ac:dyDescent="0.25">
      <c r="A78" s="38"/>
      <c r="B78" s="13" t="s">
        <v>92</v>
      </c>
      <c r="C78" s="202" t="s">
        <v>93</v>
      </c>
      <c r="D78" s="204">
        <v>2198</v>
      </c>
      <c r="E78" s="203">
        <v>1939</v>
      </c>
      <c r="F78" s="230">
        <v>88.2</v>
      </c>
      <c r="G78" s="204">
        <v>1922</v>
      </c>
      <c r="H78" s="203">
        <v>1741</v>
      </c>
      <c r="I78" s="230">
        <v>90.6</v>
      </c>
      <c r="J78" s="204">
        <v>2458</v>
      </c>
      <c r="K78" s="203">
        <v>2182</v>
      </c>
      <c r="L78" s="230">
        <v>88.8</v>
      </c>
      <c r="M78" s="204">
        <v>2119</v>
      </c>
      <c r="N78" s="203">
        <v>1925</v>
      </c>
      <c r="O78" s="230">
        <v>90.8</v>
      </c>
      <c r="P78" s="204">
        <v>2522</v>
      </c>
      <c r="Q78" s="203">
        <v>2256</v>
      </c>
      <c r="R78" s="230">
        <v>89.5</v>
      </c>
      <c r="S78" s="204">
        <v>2153</v>
      </c>
      <c r="T78" s="203">
        <v>1955</v>
      </c>
      <c r="U78" s="230">
        <v>90.8</v>
      </c>
      <c r="V78" s="204">
        <v>2990</v>
      </c>
      <c r="W78" s="203">
        <v>2668</v>
      </c>
      <c r="X78" s="230">
        <v>89.2</v>
      </c>
      <c r="Y78" s="204">
        <v>2502</v>
      </c>
      <c r="Z78" s="203">
        <v>2289</v>
      </c>
      <c r="AA78" s="230">
        <v>91.5</v>
      </c>
      <c r="AB78" s="204">
        <v>3396</v>
      </c>
      <c r="AC78" s="203">
        <v>3059</v>
      </c>
      <c r="AD78" s="230">
        <v>90.1</v>
      </c>
      <c r="AE78" s="204">
        <v>2819</v>
      </c>
      <c r="AF78" s="203">
        <v>2594</v>
      </c>
      <c r="AG78" s="230">
        <v>92</v>
      </c>
    </row>
    <row r="79" spans="1:33" ht="15" customHeight="1" x14ac:dyDescent="0.25">
      <c r="A79" s="38"/>
      <c r="B79" s="13"/>
      <c r="C79" s="202" t="s">
        <v>94</v>
      </c>
      <c r="D79" s="204">
        <v>58</v>
      </c>
      <c r="E79" s="203">
        <v>53</v>
      </c>
      <c r="F79" s="230">
        <v>91.4</v>
      </c>
      <c r="G79" s="204">
        <v>58</v>
      </c>
      <c r="H79" s="203">
        <v>53</v>
      </c>
      <c r="I79" s="230">
        <v>91.4</v>
      </c>
      <c r="J79" s="204">
        <v>51</v>
      </c>
      <c r="K79" s="203">
        <v>43</v>
      </c>
      <c r="L79" s="230">
        <v>84.3</v>
      </c>
      <c r="M79" s="204">
        <v>50</v>
      </c>
      <c r="N79" s="203">
        <v>42</v>
      </c>
      <c r="O79" s="230">
        <v>84</v>
      </c>
      <c r="P79" s="204">
        <v>51</v>
      </c>
      <c r="Q79" s="203">
        <v>38</v>
      </c>
      <c r="R79" s="230">
        <v>74.5</v>
      </c>
      <c r="S79" s="204">
        <v>43</v>
      </c>
      <c r="T79" s="203">
        <v>38</v>
      </c>
      <c r="U79" s="230">
        <v>88.4</v>
      </c>
      <c r="V79" s="204">
        <v>47</v>
      </c>
      <c r="W79" s="203">
        <v>44</v>
      </c>
      <c r="X79" s="230">
        <v>93.6</v>
      </c>
      <c r="Y79" s="204">
        <v>44</v>
      </c>
      <c r="Z79" s="203">
        <v>41</v>
      </c>
      <c r="AA79" s="230">
        <v>93.2</v>
      </c>
      <c r="AB79" s="204">
        <v>46</v>
      </c>
      <c r="AC79" s="203">
        <v>44</v>
      </c>
      <c r="AD79" s="230">
        <v>95.7</v>
      </c>
      <c r="AE79" s="204">
        <v>42</v>
      </c>
      <c r="AF79" s="203">
        <v>41</v>
      </c>
      <c r="AG79" s="230">
        <v>97.6</v>
      </c>
    </row>
    <row r="80" spans="1:33" ht="15" customHeight="1" x14ac:dyDescent="0.25">
      <c r="A80" s="38"/>
      <c r="B80" s="13"/>
      <c r="C80" s="202" t="s">
        <v>41</v>
      </c>
      <c r="D80" s="204">
        <v>2256</v>
      </c>
      <c r="E80" s="203">
        <v>1992</v>
      </c>
      <c r="F80" s="230">
        <v>88.3</v>
      </c>
      <c r="G80" s="204">
        <v>1945</v>
      </c>
      <c r="H80" s="203">
        <v>1761</v>
      </c>
      <c r="I80" s="230">
        <v>90.5</v>
      </c>
      <c r="J80" s="204">
        <v>2509</v>
      </c>
      <c r="K80" s="203">
        <v>2225</v>
      </c>
      <c r="L80" s="230">
        <v>88.7</v>
      </c>
      <c r="M80" s="204">
        <v>2135</v>
      </c>
      <c r="N80" s="203">
        <v>1937</v>
      </c>
      <c r="O80" s="230">
        <v>90.7</v>
      </c>
      <c r="P80" s="204">
        <v>2573</v>
      </c>
      <c r="Q80" s="203">
        <v>2294</v>
      </c>
      <c r="R80" s="230">
        <v>89.2</v>
      </c>
      <c r="S80" s="204">
        <v>2172</v>
      </c>
      <c r="T80" s="203">
        <v>1973</v>
      </c>
      <c r="U80" s="230">
        <v>90.8</v>
      </c>
      <c r="V80" s="204">
        <v>3037</v>
      </c>
      <c r="W80" s="203">
        <v>2712</v>
      </c>
      <c r="X80" s="230">
        <v>89.3</v>
      </c>
      <c r="Y80" s="204">
        <v>2522</v>
      </c>
      <c r="Z80" s="203">
        <v>2309</v>
      </c>
      <c r="AA80" s="230">
        <v>91.6</v>
      </c>
      <c r="AB80" s="204">
        <v>3442</v>
      </c>
      <c r="AC80" s="203">
        <v>3103</v>
      </c>
      <c r="AD80" s="230">
        <v>90.2</v>
      </c>
      <c r="AE80" s="204">
        <v>2839</v>
      </c>
      <c r="AF80" s="203">
        <v>2614</v>
      </c>
      <c r="AG80" s="230">
        <v>92.1</v>
      </c>
    </row>
    <row r="81" spans="1:33" ht="15" customHeight="1" x14ac:dyDescent="0.25">
      <c r="A81" s="38"/>
      <c r="B81" s="13" t="s">
        <v>95</v>
      </c>
      <c r="C81" s="202" t="s">
        <v>380</v>
      </c>
      <c r="D81" s="204">
        <v>131</v>
      </c>
      <c r="E81" s="203">
        <v>114</v>
      </c>
      <c r="F81" s="230">
        <v>87</v>
      </c>
      <c r="G81" s="204">
        <v>124</v>
      </c>
      <c r="H81" s="203">
        <v>113</v>
      </c>
      <c r="I81" s="230">
        <v>91.1</v>
      </c>
      <c r="J81" s="204">
        <v>147</v>
      </c>
      <c r="K81" s="203">
        <v>132</v>
      </c>
      <c r="L81" s="230">
        <v>89.8</v>
      </c>
      <c r="M81" s="204">
        <v>142</v>
      </c>
      <c r="N81" s="203">
        <v>128</v>
      </c>
      <c r="O81" s="230">
        <v>90.1</v>
      </c>
      <c r="P81" s="204">
        <v>132</v>
      </c>
      <c r="Q81" s="203">
        <v>106</v>
      </c>
      <c r="R81" s="230">
        <v>80.3</v>
      </c>
      <c r="S81" s="204">
        <v>124</v>
      </c>
      <c r="T81" s="203">
        <v>103</v>
      </c>
      <c r="U81" s="230">
        <v>83.1</v>
      </c>
      <c r="V81" s="204">
        <v>146</v>
      </c>
      <c r="W81" s="203">
        <v>136</v>
      </c>
      <c r="X81" s="230">
        <v>93.2</v>
      </c>
      <c r="Y81" s="204">
        <v>145</v>
      </c>
      <c r="Z81" s="203">
        <v>136</v>
      </c>
      <c r="AA81" s="230">
        <v>93.8</v>
      </c>
      <c r="AB81" s="204">
        <v>196</v>
      </c>
      <c r="AC81" s="203">
        <v>177</v>
      </c>
      <c r="AD81" s="230">
        <v>90.3</v>
      </c>
      <c r="AE81" s="204">
        <v>178</v>
      </c>
      <c r="AF81" s="203">
        <v>160</v>
      </c>
      <c r="AG81" s="230">
        <v>89.9</v>
      </c>
    </row>
    <row r="82" spans="1:33" ht="15" customHeight="1" x14ac:dyDescent="0.25">
      <c r="A82" s="39"/>
      <c r="B82" s="337" t="s">
        <v>41</v>
      </c>
      <c r="C82" s="37"/>
      <c r="D82" s="205">
        <v>2897</v>
      </c>
      <c r="E82" s="206">
        <v>2504</v>
      </c>
      <c r="F82" s="231">
        <v>86.4</v>
      </c>
      <c r="G82" s="205">
        <v>2157</v>
      </c>
      <c r="H82" s="206">
        <v>2008</v>
      </c>
      <c r="I82" s="231">
        <v>93.1</v>
      </c>
      <c r="J82" s="205">
        <v>3115</v>
      </c>
      <c r="K82" s="206">
        <v>2714</v>
      </c>
      <c r="L82" s="231">
        <v>87.1</v>
      </c>
      <c r="M82" s="205">
        <v>2300</v>
      </c>
      <c r="N82" s="206">
        <v>2140</v>
      </c>
      <c r="O82" s="231">
        <v>93</v>
      </c>
      <c r="P82" s="205">
        <v>3332</v>
      </c>
      <c r="Q82" s="206">
        <v>2826</v>
      </c>
      <c r="R82" s="231">
        <v>84.8</v>
      </c>
      <c r="S82" s="205">
        <v>2374</v>
      </c>
      <c r="T82" s="206">
        <v>2181</v>
      </c>
      <c r="U82" s="231">
        <v>91.9</v>
      </c>
      <c r="V82" s="205">
        <v>3933</v>
      </c>
      <c r="W82" s="206">
        <v>3355</v>
      </c>
      <c r="X82" s="231">
        <v>85.3</v>
      </c>
      <c r="Y82" s="205">
        <v>2770</v>
      </c>
      <c r="Z82" s="206">
        <v>2586</v>
      </c>
      <c r="AA82" s="231">
        <v>93.4</v>
      </c>
      <c r="AB82" s="205">
        <v>4220</v>
      </c>
      <c r="AC82" s="206">
        <v>3699</v>
      </c>
      <c r="AD82" s="231">
        <v>87.7</v>
      </c>
      <c r="AE82" s="205">
        <v>3071</v>
      </c>
      <c r="AF82" s="206">
        <v>2870</v>
      </c>
      <c r="AG82" s="231">
        <v>93.5</v>
      </c>
    </row>
    <row r="83" spans="1:33" ht="15" customHeight="1" x14ac:dyDescent="0.25">
      <c r="A83" s="38" t="s">
        <v>21</v>
      </c>
      <c r="B83" s="13" t="s">
        <v>213</v>
      </c>
      <c r="C83" s="202" t="s">
        <v>97</v>
      </c>
      <c r="D83" s="204">
        <v>92</v>
      </c>
      <c r="E83" s="203">
        <v>67</v>
      </c>
      <c r="F83" s="230">
        <v>72.8</v>
      </c>
      <c r="G83" s="204">
        <v>73</v>
      </c>
      <c r="H83" s="203">
        <v>54</v>
      </c>
      <c r="I83" s="230">
        <v>74</v>
      </c>
      <c r="J83" s="204">
        <v>124</v>
      </c>
      <c r="K83" s="203">
        <v>87</v>
      </c>
      <c r="L83" s="230">
        <v>70.2</v>
      </c>
      <c r="M83" s="204">
        <v>109</v>
      </c>
      <c r="N83" s="203">
        <v>81</v>
      </c>
      <c r="O83" s="230">
        <v>74.3</v>
      </c>
      <c r="P83" s="204">
        <v>108</v>
      </c>
      <c r="Q83" s="203">
        <v>78</v>
      </c>
      <c r="R83" s="230">
        <v>72.2</v>
      </c>
      <c r="S83" s="204">
        <v>87</v>
      </c>
      <c r="T83" s="203">
        <v>69</v>
      </c>
      <c r="U83" s="230">
        <v>79.3</v>
      </c>
      <c r="V83" s="204">
        <v>167</v>
      </c>
      <c r="W83" s="203">
        <v>127</v>
      </c>
      <c r="X83" s="230">
        <v>76</v>
      </c>
      <c r="Y83" s="204">
        <v>130</v>
      </c>
      <c r="Z83" s="203">
        <v>101</v>
      </c>
      <c r="AA83" s="230">
        <v>77.7</v>
      </c>
      <c r="AB83" s="204">
        <v>195</v>
      </c>
      <c r="AC83" s="203">
        <v>138</v>
      </c>
      <c r="AD83" s="230">
        <v>70.8</v>
      </c>
      <c r="AE83" s="204">
        <v>155</v>
      </c>
      <c r="AF83" s="203">
        <v>116</v>
      </c>
      <c r="AG83" s="230">
        <v>74.8</v>
      </c>
    </row>
    <row r="84" spans="1:33" ht="15" customHeight="1" x14ac:dyDescent="0.25">
      <c r="A84" s="38"/>
      <c r="B84" s="13"/>
      <c r="C84" s="202" t="s">
        <v>381</v>
      </c>
      <c r="D84" s="204">
        <v>18</v>
      </c>
      <c r="E84" s="203">
        <v>13</v>
      </c>
      <c r="F84" s="230">
        <v>72.2</v>
      </c>
      <c r="G84" s="204">
        <v>14</v>
      </c>
      <c r="H84" s="203">
        <v>11</v>
      </c>
      <c r="I84" s="230">
        <v>78.599999999999994</v>
      </c>
      <c r="J84" s="204">
        <v>14</v>
      </c>
      <c r="K84" s="203">
        <v>8</v>
      </c>
      <c r="L84" s="230">
        <v>57.1</v>
      </c>
      <c r="M84" s="204">
        <v>14</v>
      </c>
      <c r="N84" s="203">
        <v>8</v>
      </c>
      <c r="O84" s="230">
        <v>57.1</v>
      </c>
      <c r="P84" s="204">
        <v>5</v>
      </c>
      <c r="Q84" s="203">
        <v>3</v>
      </c>
      <c r="R84" s="230">
        <v>60</v>
      </c>
      <c r="S84" s="204">
        <v>5</v>
      </c>
      <c r="T84" s="203">
        <v>3</v>
      </c>
      <c r="U84" s="230">
        <v>60</v>
      </c>
      <c r="V84" s="204">
        <v>18</v>
      </c>
      <c r="W84" s="203">
        <v>11</v>
      </c>
      <c r="X84" s="230">
        <v>61.1</v>
      </c>
      <c r="Y84" s="204">
        <v>16</v>
      </c>
      <c r="Z84" s="203">
        <v>10</v>
      </c>
      <c r="AA84" s="230">
        <v>62.5</v>
      </c>
      <c r="AB84" s="204">
        <v>15</v>
      </c>
      <c r="AC84" s="203">
        <v>11</v>
      </c>
      <c r="AD84" s="230">
        <v>73.3</v>
      </c>
      <c r="AE84" s="204">
        <v>13</v>
      </c>
      <c r="AF84" s="203">
        <v>9</v>
      </c>
      <c r="AG84" s="230">
        <v>69.2</v>
      </c>
    </row>
    <row r="85" spans="1:33" ht="15" customHeight="1" x14ac:dyDescent="0.25">
      <c r="A85" s="38"/>
      <c r="B85" s="13"/>
      <c r="C85" s="202" t="s">
        <v>41</v>
      </c>
      <c r="D85" s="204">
        <v>110</v>
      </c>
      <c r="E85" s="203">
        <v>80</v>
      </c>
      <c r="F85" s="230">
        <v>72.7</v>
      </c>
      <c r="G85" s="204">
        <v>77</v>
      </c>
      <c r="H85" s="203">
        <v>57</v>
      </c>
      <c r="I85" s="230">
        <v>74</v>
      </c>
      <c r="J85" s="204">
        <v>138</v>
      </c>
      <c r="K85" s="203">
        <v>95</v>
      </c>
      <c r="L85" s="230">
        <v>68.8</v>
      </c>
      <c r="M85" s="204">
        <v>111</v>
      </c>
      <c r="N85" s="203">
        <v>83</v>
      </c>
      <c r="O85" s="230">
        <v>74.8</v>
      </c>
      <c r="P85" s="204">
        <v>113</v>
      </c>
      <c r="Q85" s="203">
        <v>81</v>
      </c>
      <c r="R85" s="230">
        <v>71.7</v>
      </c>
      <c r="S85" s="204">
        <v>88</v>
      </c>
      <c r="T85" s="203">
        <v>70</v>
      </c>
      <c r="U85" s="230">
        <v>79.5</v>
      </c>
      <c r="V85" s="204">
        <v>185</v>
      </c>
      <c r="W85" s="203">
        <v>138</v>
      </c>
      <c r="X85" s="230">
        <v>74.599999999999994</v>
      </c>
      <c r="Y85" s="204">
        <v>133</v>
      </c>
      <c r="Z85" s="203">
        <v>103</v>
      </c>
      <c r="AA85" s="230">
        <v>77.400000000000006</v>
      </c>
      <c r="AB85" s="204">
        <v>210</v>
      </c>
      <c r="AC85" s="203">
        <v>149</v>
      </c>
      <c r="AD85" s="230">
        <v>71</v>
      </c>
      <c r="AE85" s="204">
        <v>158</v>
      </c>
      <c r="AF85" s="203">
        <v>118</v>
      </c>
      <c r="AG85" s="230">
        <v>74.7</v>
      </c>
    </row>
    <row r="86" spans="1:33" ht="15" customHeight="1" x14ac:dyDescent="0.25">
      <c r="A86" s="38"/>
      <c r="B86" s="13" t="s">
        <v>214</v>
      </c>
      <c r="C86" s="202" t="s">
        <v>218</v>
      </c>
      <c r="D86" s="204">
        <v>228</v>
      </c>
      <c r="E86" s="203">
        <v>190</v>
      </c>
      <c r="F86" s="230">
        <v>83.3</v>
      </c>
      <c r="G86" s="204">
        <v>120</v>
      </c>
      <c r="H86" s="203">
        <v>105</v>
      </c>
      <c r="I86" s="230">
        <v>87.5</v>
      </c>
      <c r="J86" s="204">
        <v>227</v>
      </c>
      <c r="K86" s="203">
        <v>175</v>
      </c>
      <c r="L86" s="230">
        <v>77.099999999999994</v>
      </c>
      <c r="M86" s="204">
        <v>129</v>
      </c>
      <c r="N86" s="203">
        <v>108</v>
      </c>
      <c r="O86" s="230">
        <v>83.7</v>
      </c>
      <c r="P86" s="204">
        <v>257</v>
      </c>
      <c r="Q86" s="203">
        <v>201</v>
      </c>
      <c r="R86" s="230">
        <v>78.2</v>
      </c>
      <c r="S86" s="204">
        <v>129</v>
      </c>
      <c r="T86" s="203">
        <v>104</v>
      </c>
      <c r="U86" s="230">
        <v>80.599999999999994</v>
      </c>
      <c r="V86" s="204">
        <v>330</v>
      </c>
      <c r="W86" s="203">
        <v>259</v>
      </c>
      <c r="X86" s="230">
        <v>78.5</v>
      </c>
      <c r="Y86" s="204">
        <v>193</v>
      </c>
      <c r="Z86" s="203">
        <v>160</v>
      </c>
      <c r="AA86" s="230">
        <v>82.9</v>
      </c>
      <c r="AB86" s="204">
        <v>294</v>
      </c>
      <c r="AC86" s="203">
        <v>247</v>
      </c>
      <c r="AD86" s="230">
        <v>84</v>
      </c>
      <c r="AE86" s="204">
        <v>187</v>
      </c>
      <c r="AF86" s="203">
        <v>163</v>
      </c>
      <c r="AG86" s="230">
        <v>87.2</v>
      </c>
    </row>
    <row r="87" spans="1:33" ht="15" customHeight="1" x14ac:dyDescent="0.25">
      <c r="A87" s="38"/>
      <c r="B87" s="13"/>
      <c r="C87" s="202" t="s">
        <v>98</v>
      </c>
      <c r="D87" s="204">
        <v>101</v>
      </c>
      <c r="E87" s="203">
        <v>83</v>
      </c>
      <c r="F87" s="230">
        <v>82.2</v>
      </c>
      <c r="G87" s="204">
        <v>90</v>
      </c>
      <c r="H87" s="203">
        <v>75</v>
      </c>
      <c r="I87" s="230">
        <v>83.3</v>
      </c>
      <c r="J87" s="204">
        <v>109</v>
      </c>
      <c r="K87" s="203">
        <v>88</v>
      </c>
      <c r="L87" s="230">
        <v>80.7</v>
      </c>
      <c r="M87" s="204">
        <v>97</v>
      </c>
      <c r="N87" s="203">
        <v>80</v>
      </c>
      <c r="O87" s="230">
        <v>82.5</v>
      </c>
      <c r="P87" s="204">
        <v>111</v>
      </c>
      <c r="Q87" s="203">
        <v>86</v>
      </c>
      <c r="R87" s="230">
        <v>77.5</v>
      </c>
      <c r="S87" s="204">
        <v>93</v>
      </c>
      <c r="T87" s="203">
        <v>79</v>
      </c>
      <c r="U87" s="230">
        <v>84.9</v>
      </c>
      <c r="V87" s="204">
        <v>195</v>
      </c>
      <c r="W87" s="203">
        <v>148</v>
      </c>
      <c r="X87" s="230">
        <v>75.900000000000006</v>
      </c>
      <c r="Y87" s="204">
        <v>126</v>
      </c>
      <c r="Z87" s="203">
        <v>102</v>
      </c>
      <c r="AA87" s="230">
        <v>81</v>
      </c>
      <c r="AB87" s="204">
        <v>144</v>
      </c>
      <c r="AC87" s="203">
        <v>108</v>
      </c>
      <c r="AD87" s="230">
        <v>75</v>
      </c>
      <c r="AE87" s="204">
        <v>121</v>
      </c>
      <c r="AF87" s="203">
        <v>98</v>
      </c>
      <c r="AG87" s="230">
        <v>81</v>
      </c>
    </row>
    <row r="88" spans="1:33" ht="15" customHeight="1" x14ac:dyDescent="0.25">
      <c r="A88" s="38"/>
      <c r="B88" s="202"/>
      <c r="C88" s="202" t="s">
        <v>99</v>
      </c>
      <c r="D88" s="204">
        <v>3</v>
      </c>
      <c r="E88" s="203">
        <v>3</v>
      </c>
      <c r="F88" s="230">
        <v>100</v>
      </c>
      <c r="G88" s="204">
        <v>3</v>
      </c>
      <c r="H88" s="203">
        <v>3</v>
      </c>
      <c r="I88" s="230">
        <v>100</v>
      </c>
      <c r="J88" s="204">
        <v>2</v>
      </c>
      <c r="K88" s="203">
        <v>0</v>
      </c>
      <c r="L88" s="230">
        <v>0</v>
      </c>
      <c r="M88" s="204">
        <v>2</v>
      </c>
      <c r="N88" s="203">
        <v>0</v>
      </c>
      <c r="O88" s="230">
        <v>0</v>
      </c>
      <c r="P88" s="204">
        <v>7</v>
      </c>
      <c r="Q88" s="203">
        <v>5</v>
      </c>
      <c r="R88" s="230">
        <v>71.400000000000006</v>
      </c>
      <c r="S88" s="204">
        <v>5</v>
      </c>
      <c r="T88" s="203">
        <v>4</v>
      </c>
      <c r="U88" s="230">
        <v>80</v>
      </c>
      <c r="V88" s="204">
        <v>16</v>
      </c>
      <c r="W88" s="203">
        <v>11</v>
      </c>
      <c r="X88" s="230">
        <v>68.8</v>
      </c>
      <c r="Y88" s="204">
        <v>11</v>
      </c>
      <c r="Z88" s="203">
        <v>9</v>
      </c>
      <c r="AA88" s="230">
        <v>81.8</v>
      </c>
      <c r="AB88" s="204">
        <v>9</v>
      </c>
      <c r="AC88" s="203">
        <v>5</v>
      </c>
      <c r="AD88" s="230">
        <v>55.6</v>
      </c>
      <c r="AE88" s="204">
        <v>5</v>
      </c>
      <c r="AF88" s="203">
        <v>3</v>
      </c>
      <c r="AG88" s="230">
        <v>60</v>
      </c>
    </row>
    <row r="89" spans="1:33" ht="15" customHeight="1" x14ac:dyDescent="0.25">
      <c r="A89" s="38"/>
      <c r="B89" s="202"/>
      <c r="C89" s="202" t="s">
        <v>382</v>
      </c>
      <c r="D89" s="204">
        <v>1</v>
      </c>
      <c r="E89" s="203">
        <v>1</v>
      </c>
      <c r="F89" s="230">
        <v>100</v>
      </c>
      <c r="G89" s="204">
        <v>1</v>
      </c>
      <c r="H89" s="203">
        <v>1</v>
      </c>
      <c r="I89" s="230">
        <v>100</v>
      </c>
      <c r="J89" s="204">
        <v>0</v>
      </c>
      <c r="K89" s="203">
        <v>0</v>
      </c>
      <c r="L89" s="230">
        <v>0</v>
      </c>
      <c r="M89" s="204">
        <v>0</v>
      </c>
      <c r="N89" s="203">
        <v>0</v>
      </c>
      <c r="O89" s="230">
        <v>0</v>
      </c>
      <c r="P89" s="204">
        <v>1</v>
      </c>
      <c r="Q89" s="203">
        <v>1</v>
      </c>
      <c r="R89" s="230">
        <v>100</v>
      </c>
      <c r="S89" s="204">
        <v>1</v>
      </c>
      <c r="T89" s="203">
        <v>1</v>
      </c>
      <c r="U89" s="230">
        <v>100</v>
      </c>
      <c r="V89" s="204">
        <v>3</v>
      </c>
      <c r="W89" s="203">
        <v>3</v>
      </c>
      <c r="X89" s="230">
        <v>100</v>
      </c>
      <c r="Y89" s="204">
        <v>2</v>
      </c>
      <c r="Z89" s="203">
        <v>2</v>
      </c>
      <c r="AA89" s="230">
        <v>100</v>
      </c>
      <c r="AB89" s="204">
        <v>3</v>
      </c>
      <c r="AC89" s="203">
        <v>3</v>
      </c>
      <c r="AD89" s="230">
        <v>100</v>
      </c>
      <c r="AE89" s="204">
        <v>3</v>
      </c>
      <c r="AF89" s="203">
        <v>3</v>
      </c>
      <c r="AG89" s="230">
        <v>100</v>
      </c>
    </row>
    <row r="90" spans="1:33" ht="15" customHeight="1" x14ac:dyDescent="0.25">
      <c r="A90" s="38"/>
      <c r="B90" s="13"/>
      <c r="C90" s="202" t="s">
        <v>41</v>
      </c>
      <c r="D90" s="204">
        <v>333</v>
      </c>
      <c r="E90" s="203">
        <v>277</v>
      </c>
      <c r="F90" s="230">
        <v>83.2</v>
      </c>
      <c r="G90" s="204">
        <v>172</v>
      </c>
      <c r="H90" s="203">
        <v>145</v>
      </c>
      <c r="I90" s="230">
        <v>84.3</v>
      </c>
      <c r="J90" s="204">
        <v>338</v>
      </c>
      <c r="K90" s="203">
        <v>263</v>
      </c>
      <c r="L90" s="230">
        <v>77.8</v>
      </c>
      <c r="M90" s="204">
        <v>188</v>
      </c>
      <c r="N90" s="203">
        <v>153</v>
      </c>
      <c r="O90" s="230">
        <v>81.400000000000006</v>
      </c>
      <c r="P90" s="204">
        <v>376</v>
      </c>
      <c r="Q90" s="203">
        <v>293</v>
      </c>
      <c r="R90" s="230">
        <v>77.900000000000006</v>
      </c>
      <c r="S90" s="204">
        <v>188</v>
      </c>
      <c r="T90" s="203">
        <v>156</v>
      </c>
      <c r="U90" s="230">
        <v>83</v>
      </c>
      <c r="V90" s="204">
        <v>544</v>
      </c>
      <c r="W90" s="203">
        <v>421</v>
      </c>
      <c r="X90" s="230">
        <v>77.400000000000006</v>
      </c>
      <c r="Y90" s="204">
        <v>263</v>
      </c>
      <c r="Z90" s="203">
        <v>221</v>
      </c>
      <c r="AA90" s="230">
        <v>84</v>
      </c>
      <c r="AB90" s="204">
        <v>450</v>
      </c>
      <c r="AC90" s="203">
        <v>363</v>
      </c>
      <c r="AD90" s="230">
        <v>80.7</v>
      </c>
      <c r="AE90" s="204">
        <v>270</v>
      </c>
      <c r="AF90" s="203">
        <v>228</v>
      </c>
      <c r="AG90" s="230">
        <v>84.4</v>
      </c>
    </row>
    <row r="91" spans="1:33" ht="15" customHeight="1" x14ac:dyDescent="0.25">
      <c r="A91" s="39"/>
      <c r="B91" s="337" t="s">
        <v>41</v>
      </c>
      <c r="C91" s="37"/>
      <c r="D91" s="205">
        <v>443</v>
      </c>
      <c r="E91" s="206">
        <v>357</v>
      </c>
      <c r="F91" s="231">
        <v>80.599999999999994</v>
      </c>
      <c r="G91" s="205">
        <v>224</v>
      </c>
      <c r="H91" s="206">
        <v>185</v>
      </c>
      <c r="I91" s="231">
        <v>82.6</v>
      </c>
      <c r="J91" s="205">
        <v>476</v>
      </c>
      <c r="K91" s="206">
        <v>358</v>
      </c>
      <c r="L91" s="231">
        <v>75.2</v>
      </c>
      <c r="M91" s="205">
        <v>259</v>
      </c>
      <c r="N91" s="206">
        <v>209</v>
      </c>
      <c r="O91" s="231">
        <v>80.7</v>
      </c>
      <c r="P91" s="205">
        <v>489</v>
      </c>
      <c r="Q91" s="206">
        <v>374</v>
      </c>
      <c r="R91" s="231">
        <v>76.5</v>
      </c>
      <c r="S91" s="205">
        <v>247</v>
      </c>
      <c r="T91" s="206">
        <v>208</v>
      </c>
      <c r="U91" s="231">
        <v>84.2</v>
      </c>
      <c r="V91" s="205">
        <v>729</v>
      </c>
      <c r="W91" s="206">
        <v>559</v>
      </c>
      <c r="X91" s="231">
        <v>76.7</v>
      </c>
      <c r="Y91" s="205">
        <v>353</v>
      </c>
      <c r="Z91" s="206">
        <v>298</v>
      </c>
      <c r="AA91" s="231">
        <v>84.4</v>
      </c>
      <c r="AB91" s="205">
        <v>660</v>
      </c>
      <c r="AC91" s="206">
        <v>512</v>
      </c>
      <c r="AD91" s="231">
        <v>77.599999999999994</v>
      </c>
      <c r="AE91" s="205">
        <v>375</v>
      </c>
      <c r="AF91" s="206">
        <v>317</v>
      </c>
      <c r="AG91" s="231">
        <v>84.5</v>
      </c>
    </row>
    <row r="92" spans="1:33" ht="15" customHeight="1" x14ac:dyDescent="0.25">
      <c r="A92" s="38" t="s">
        <v>22</v>
      </c>
      <c r="B92" s="13" t="s">
        <v>100</v>
      </c>
      <c r="C92" s="202" t="s">
        <v>101</v>
      </c>
      <c r="D92" s="204">
        <v>75</v>
      </c>
      <c r="E92" s="203">
        <v>39</v>
      </c>
      <c r="F92" s="230">
        <v>52</v>
      </c>
      <c r="G92" s="204">
        <v>66</v>
      </c>
      <c r="H92" s="203">
        <v>37</v>
      </c>
      <c r="I92" s="230">
        <v>56.1</v>
      </c>
      <c r="J92" s="204">
        <v>81</v>
      </c>
      <c r="K92" s="203">
        <v>48</v>
      </c>
      <c r="L92" s="230">
        <v>59.3</v>
      </c>
      <c r="M92" s="204">
        <v>68</v>
      </c>
      <c r="N92" s="203">
        <v>44</v>
      </c>
      <c r="O92" s="230">
        <v>64.7</v>
      </c>
      <c r="P92" s="204">
        <v>122</v>
      </c>
      <c r="Q92" s="203">
        <v>76</v>
      </c>
      <c r="R92" s="230">
        <v>62.3</v>
      </c>
      <c r="S92" s="204">
        <v>90</v>
      </c>
      <c r="T92" s="203">
        <v>61</v>
      </c>
      <c r="U92" s="230">
        <v>67.8</v>
      </c>
      <c r="V92" s="204">
        <v>91</v>
      </c>
      <c r="W92" s="203">
        <v>56</v>
      </c>
      <c r="X92" s="230">
        <v>61.5</v>
      </c>
      <c r="Y92" s="204">
        <v>79</v>
      </c>
      <c r="Z92" s="203">
        <v>49</v>
      </c>
      <c r="AA92" s="230">
        <v>62</v>
      </c>
      <c r="AB92" s="204">
        <v>89</v>
      </c>
      <c r="AC92" s="203">
        <v>57</v>
      </c>
      <c r="AD92" s="230">
        <v>64</v>
      </c>
      <c r="AE92" s="204">
        <v>72</v>
      </c>
      <c r="AF92" s="203">
        <v>49</v>
      </c>
      <c r="AG92" s="230">
        <v>68.099999999999994</v>
      </c>
    </row>
    <row r="93" spans="1:33" ht="15" customHeight="1" x14ac:dyDescent="0.25">
      <c r="A93" s="38"/>
      <c r="B93" s="13"/>
      <c r="C93" s="202" t="s">
        <v>102</v>
      </c>
      <c r="D93" s="204">
        <v>103</v>
      </c>
      <c r="E93" s="203">
        <v>76</v>
      </c>
      <c r="F93" s="230">
        <v>73.8</v>
      </c>
      <c r="G93" s="204">
        <v>65</v>
      </c>
      <c r="H93" s="203">
        <v>59</v>
      </c>
      <c r="I93" s="230">
        <v>90.8</v>
      </c>
      <c r="J93" s="204">
        <v>116</v>
      </c>
      <c r="K93" s="203">
        <v>93</v>
      </c>
      <c r="L93" s="230">
        <v>80.2</v>
      </c>
      <c r="M93" s="204">
        <v>73</v>
      </c>
      <c r="N93" s="203">
        <v>71</v>
      </c>
      <c r="O93" s="230">
        <v>97.3</v>
      </c>
      <c r="P93" s="204">
        <v>181</v>
      </c>
      <c r="Q93" s="203">
        <v>163</v>
      </c>
      <c r="R93" s="230">
        <v>90.1</v>
      </c>
      <c r="S93" s="204">
        <v>126</v>
      </c>
      <c r="T93" s="203">
        <v>115</v>
      </c>
      <c r="U93" s="230">
        <v>91.3</v>
      </c>
      <c r="V93" s="204">
        <v>347</v>
      </c>
      <c r="W93" s="203">
        <v>294</v>
      </c>
      <c r="X93" s="230">
        <v>84.7</v>
      </c>
      <c r="Y93" s="204">
        <v>179</v>
      </c>
      <c r="Z93" s="203">
        <v>158</v>
      </c>
      <c r="AA93" s="230">
        <v>88.3</v>
      </c>
      <c r="AB93" s="204">
        <v>248</v>
      </c>
      <c r="AC93" s="203">
        <v>213</v>
      </c>
      <c r="AD93" s="230">
        <v>85.9</v>
      </c>
      <c r="AE93" s="204">
        <v>162</v>
      </c>
      <c r="AF93" s="203">
        <v>147</v>
      </c>
      <c r="AG93" s="230">
        <v>90.7</v>
      </c>
    </row>
    <row r="94" spans="1:33" ht="15" customHeight="1" x14ac:dyDescent="0.25">
      <c r="A94" s="38"/>
      <c r="B94" s="13"/>
      <c r="C94" s="202" t="s">
        <v>383</v>
      </c>
      <c r="D94" s="204">
        <v>3943</v>
      </c>
      <c r="E94" s="203">
        <v>3068</v>
      </c>
      <c r="F94" s="230">
        <v>77.8</v>
      </c>
      <c r="G94" s="204">
        <v>2969</v>
      </c>
      <c r="H94" s="203">
        <v>2390</v>
      </c>
      <c r="I94" s="230">
        <v>80.5</v>
      </c>
      <c r="J94" s="204">
        <v>4051</v>
      </c>
      <c r="K94" s="203">
        <v>3093</v>
      </c>
      <c r="L94" s="230">
        <v>76.400000000000006</v>
      </c>
      <c r="M94" s="204">
        <v>3080</v>
      </c>
      <c r="N94" s="203">
        <v>2453</v>
      </c>
      <c r="O94" s="230">
        <v>79.599999999999994</v>
      </c>
      <c r="P94" s="204">
        <v>3878</v>
      </c>
      <c r="Q94" s="203">
        <v>3017</v>
      </c>
      <c r="R94" s="230">
        <v>77.8</v>
      </c>
      <c r="S94" s="204">
        <v>2991</v>
      </c>
      <c r="T94" s="203">
        <v>2389</v>
      </c>
      <c r="U94" s="230">
        <v>79.900000000000006</v>
      </c>
      <c r="V94" s="204">
        <v>3824</v>
      </c>
      <c r="W94" s="203">
        <v>2942</v>
      </c>
      <c r="X94" s="230">
        <v>76.900000000000006</v>
      </c>
      <c r="Y94" s="204">
        <v>2932</v>
      </c>
      <c r="Z94" s="203">
        <v>2352</v>
      </c>
      <c r="AA94" s="230">
        <v>80.2</v>
      </c>
      <c r="AB94" s="204">
        <v>3847</v>
      </c>
      <c r="AC94" s="203">
        <v>3006</v>
      </c>
      <c r="AD94" s="230">
        <v>78.099999999999994</v>
      </c>
      <c r="AE94" s="204">
        <v>2921</v>
      </c>
      <c r="AF94" s="203">
        <v>2356</v>
      </c>
      <c r="AG94" s="230">
        <v>80.7</v>
      </c>
    </row>
    <row r="95" spans="1:33" ht="15" customHeight="1" x14ac:dyDescent="0.25">
      <c r="A95" s="38"/>
      <c r="B95" s="13"/>
      <c r="C95" s="202" t="s">
        <v>41</v>
      </c>
      <c r="D95" s="204">
        <v>4121</v>
      </c>
      <c r="E95" s="203">
        <v>3183</v>
      </c>
      <c r="F95" s="230">
        <v>77.2</v>
      </c>
      <c r="G95" s="204">
        <v>3052</v>
      </c>
      <c r="H95" s="203">
        <v>2459</v>
      </c>
      <c r="I95" s="230">
        <v>80.599999999999994</v>
      </c>
      <c r="J95" s="204">
        <v>4248</v>
      </c>
      <c r="K95" s="203">
        <v>3234</v>
      </c>
      <c r="L95" s="230">
        <v>76.099999999999994</v>
      </c>
      <c r="M95" s="204">
        <v>3171</v>
      </c>
      <c r="N95" s="203">
        <v>2530</v>
      </c>
      <c r="O95" s="230">
        <v>79.8</v>
      </c>
      <c r="P95" s="204">
        <v>4181</v>
      </c>
      <c r="Q95" s="203">
        <v>3256</v>
      </c>
      <c r="R95" s="230">
        <v>77.900000000000006</v>
      </c>
      <c r="S95" s="204">
        <v>3155</v>
      </c>
      <c r="T95" s="203">
        <v>2533</v>
      </c>
      <c r="U95" s="230">
        <v>80.3</v>
      </c>
      <c r="V95" s="204">
        <v>4262</v>
      </c>
      <c r="W95" s="203">
        <v>3292</v>
      </c>
      <c r="X95" s="230">
        <v>77.2</v>
      </c>
      <c r="Y95" s="204">
        <v>3147</v>
      </c>
      <c r="Z95" s="203">
        <v>2526</v>
      </c>
      <c r="AA95" s="230">
        <v>80.3</v>
      </c>
      <c r="AB95" s="204">
        <v>4184</v>
      </c>
      <c r="AC95" s="203">
        <v>3276</v>
      </c>
      <c r="AD95" s="230">
        <v>78.3</v>
      </c>
      <c r="AE95" s="204">
        <v>3097</v>
      </c>
      <c r="AF95" s="203">
        <v>2510</v>
      </c>
      <c r="AG95" s="230">
        <v>81</v>
      </c>
    </row>
    <row r="96" spans="1:33" ht="15" customHeight="1" x14ac:dyDescent="0.25">
      <c r="A96" s="38"/>
      <c r="B96" s="13" t="s">
        <v>103</v>
      </c>
      <c r="C96" s="202" t="s">
        <v>106</v>
      </c>
      <c r="D96" s="204">
        <v>16</v>
      </c>
      <c r="E96" s="203">
        <v>16</v>
      </c>
      <c r="F96" s="230">
        <v>100</v>
      </c>
      <c r="G96" s="204">
        <v>12</v>
      </c>
      <c r="H96" s="203">
        <v>12</v>
      </c>
      <c r="I96" s="230">
        <v>100</v>
      </c>
      <c r="J96" s="204">
        <v>22</v>
      </c>
      <c r="K96" s="203">
        <v>22</v>
      </c>
      <c r="L96" s="230">
        <v>100</v>
      </c>
      <c r="M96" s="204">
        <v>17</v>
      </c>
      <c r="N96" s="203">
        <v>17</v>
      </c>
      <c r="O96" s="230">
        <v>100</v>
      </c>
      <c r="P96" s="204">
        <v>22</v>
      </c>
      <c r="Q96" s="203">
        <v>21</v>
      </c>
      <c r="R96" s="230">
        <v>95.5</v>
      </c>
      <c r="S96" s="204">
        <v>19</v>
      </c>
      <c r="T96" s="203">
        <v>18</v>
      </c>
      <c r="U96" s="230">
        <v>94.7</v>
      </c>
      <c r="V96" s="204">
        <v>12</v>
      </c>
      <c r="W96" s="203">
        <v>10</v>
      </c>
      <c r="X96" s="230">
        <v>83.3</v>
      </c>
      <c r="Y96" s="204">
        <v>9</v>
      </c>
      <c r="Z96" s="203">
        <v>7</v>
      </c>
      <c r="AA96" s="230">
        <v>77.8</v>
      </c>
      <c r="AB96" s="204">
        <v>16</v>
      </c>
      <c r="AC96" s="203">
        <v>14</v>
      </c>
      <c r="AD96" s="230">
        <v>87.5</v>
      </c>
      <c r="AE96" s="204">
        <v>13</v>
      </c>
      <c r="AF96" s="203">
        <v>11</v>
      </c>
      <c r="AG96" s="230">
        <v>84.6</v>
      </c>
    </row>
    <row r="97" spans="1:33" ht="15" customHeight="1" x14ac:dyDescent="0.25">
      <c r="A97" s="38"/>
      <c r="B97" s="13"/>
      <c r="C97" s="202" t="s">
        <v>384</v>
      </c>
      <c r="D97" s="204">
        <v>17</v>
      </c>
      <c r="E97" s="203">
        <v>15</v>
      </c>
      <c r="F97" s="230">
        <v>88.2</v>
      </c>
      <c r="G97" s="204">
        <v>16</v>
      </c>
      <c r="H97" s="203">
        <v>14</v>
      </c>
      <c r="I97" s="230">
        <v>87.5</v>
      </c>
      <c r="J97" s="204">
        <v>4</v>
      </c>
      <c r="K97" s="203">
        <v>4</v>
      </c>
      <c r="L97" s="230">
        <v>100</v>
      </c>
      <c r="M97" s="204">
        <v>4</v>
      </c>
      <c r="N97" s="203">
        <v>4</v>
      </c>
      <c r="O97" s="230">
        <v>100</v>
      </c>
      <c r="P97" s="204">
        <v>18</v>
      </c>
      <c r="Q97" s="203">
        <v>14</v>
      </c>
      <c r="R97" s="230">
        <v>77.8</v>
      </c>
      <c r="S97" s="204">
        <v>18</v>
      </c>
      <c r="T97" s="203">
        <v>14</v>
      </c>
      <c r="U97" s="230">
        <v>77.8</v>
      </c>
      <c r="V97" s="204">
        <v>16</v>
      </c>
      <c r="W97" s="203">
        <v>12</v>
      </c>
      <c r="X97" s="230">
        <v>75</v>
      </c>
      <c r="Y97" s="204">
        <v>16</v>
      </c>
      <c r="Z97" s="203">
        <v>12</v>
      </c>
      <c r="AA97" s="230">
        <v>75</v>
      </c>
      <c r="AB97" s="204">
        <v>13</v>
      </c>
      <c r="AC97" s="203">
        <v>11</v>
      </c>
      <c r="AD97" s="230">
        <v>84.6</v>
      </c>
      <c r="AE97" s="204">
        <v>12</v>
      </c>
      <c r="AF97" s="203">
        <v>11</v>
      </c>
      <c r="AG97" s="230">
        <v>91.7</v>
      </c>
    </row>
    <row r="98" spans="1:33" ht="15" customHeight="1" x14ac:dyDescent="0.25">
      <c r="A98" s="38"/>
      <c r="B98" s="13"/>
      <c r="C98" s="202" t="s">
        <v>41</v>
      </c>
      <c r="D98" s="204">
        <v>33</v>
      </c>
      <c r="E98" s="203">
        <v>31</v>
      </c>
      <c r="F98" s="230">
        <v>93.9</v>
      </c>
      <c r="G98" s="204">
        <v>28</v>
      </c>
      <c r="H98" s="203">
        <v>26</v>
      </c>
      <c r="I98" s="230">
        <v>92.9</v>
      </c>
      <c r="J98" s="204">
        <v>26</v>
      </c>
      <c r="K98" s="203">
        <v>26</v>
      </c>
      <c r="L98" s="230">
        <v>100</v>
      </c>
      <c r="M98" s="204">
        <v>21</v>
      </c>
      <c r="N98" s="203">
        <v>21</v>
      </c>
      <c r="O98" s="230">
        <v>100</v>
      </c>
      <c r="P98" s="204">
        <v>40</v>
      </c>
      <c r="Q98" s="203">
        <v>35</v>
      </c>
      <c r="R98" s="230">
        <v>87.5</v>
      </c>
      <c r="S98" s="204">
        <v>37</v>
      </c>
      <c r="T98" s="203">
        <v>32</v>
      </c>
      <c r="U98" s="230">
        <v>86.5</v>
      </c>
      <c r="V98" s="204">
        <v>28</v>
      </c>
      <c r="W98" s="203">
        <v>22</v>
      </c>
      <c r="X98" s="230">
        <v>78.599999999999994</v>
      </c>
      <c r="Y98" s="204">
        <v>25</v>
      </c>
      <c r="Z98" s="203">
        <v>19</v>
      </c>
      <c r="AA98" s="230">
        <v>76</v>
      </c>
      <c r="AB98" s="204">
        <v>29</v>
      </c>
      <c r="AC98" s="203">
        <v>25</v>
      </c>
      <c r="AD98" s="230">
        <v>86.2</v>
      </c>
      <c r="AE98" s="204">
        <v>25</v>
      </c>
      <c r="AF98" s="203">
        <v>22</v>
      </c>
      <c r="AG98" s="230">
        <v>88</v>
      </c>
    </row>
    <row r="99" spans="1:33" ht="15" customHeight="1" x14ac:dyDescent="0.25">
      <c r="A99" s="39"/>
      <c r="B99" s="37" t="s">
        <v>41</v>
      </c>
      <c r="C99" s="37"/>
      <c r="D99" s="205">
        <v>4154</v>
      </c>
      <c r="E99" s="206">
        <v>3214</v>
      </c>
      <c r="F99" s="231">
        <v>77.400000000000006</v>
      </c>
      <c r="G99" s="205">
        <v>3077</v>
      </c>
      <c r="H99" s="206">
        <v>2482</v>
      </c>
      <c r="I99" s="231">
        <v>80.7</v>
      </c>
      <c r="J99" s="205">
        <v>4274</v>
      </c>
      <c r="K99" s="206">
        <v>3260</v>
      </c>
      <c r="L99" s="231">
        <v>76.3</v>
      </c>
      <c r="M99" s="205">
        <v>3189</v>
      </c>
      <c r="N99" s="206">
        <v>2548</v>
      </c>
      <c r="O99" s="231">
        <v>79.900000000000006</v>
      </c>
      <c r="P99" s="205">
        <v>4221</v>
      </c>
      <c r="Q99" s="206">
        <v>3291</v>
      </c>
      <c r="R99" s="231">
        <v>78</v>
      </c>
      <c r="S99" s="205">
        <v>3189</v>
      </c>
      <c r="T99" s="206">
        <v>2562</v>
      </c>
      <c r="U99" s="231">
        <v>80.3</v>
      </c>
      <c r="V99" s="205">
        <v>4290</v>
      </c>
      <c r="W99" s="206">
        <v>3314</v>
      </c>
      <c r="X99" s="231">
        <v>77.2</v>
      </c>
      <c r="Y99" s="205">
        <v>3171</v>
      </c>
      <c r="Z99" s="206">
        <v>2545</v>
      </c>
      <c r="AA99" s="231">
        <v>80.3</v>
      </c>
      <c r="AB99" s="205">
        <v>4213</v>
      </c>
      <c r="AC99" s="206">
        <v>3301</v>
      </c>
      <c r="AD99" s="231">
        <v>78.400000000000006</v>
      </c>
      <c r="AE99" s="205">
        <v>3120</v>
      </c>
      <c r="AF99" s="206">
        <v>2530</v>
      </c>
      <c r="AG99" s="231">
        <v>81.099999999999994</v>
      </c>
    </row>
    <row r="100" spans="1:33" ht="15" customHeight="1" x14ac:dyDescent="0.25">
      <c r="A100" s="38" t="s">
        <v>23</v>
      </c>
      <c r="B100" s="13" t="s">
        <v>108</v>
      </c>
      <c r="C100" s="202" t="s">
        <v>109</v>
      </c>
      <c r="D100" s="204">
        <v>1207</v>
      </c>
      <c r="E100" s="203">
        <v>914</v>
      </c>
      <c r="F100" s="230">
        <v>75.7</v>
      </c>
      <c r="G100" s="204">
        <v>967</v>
      </c>
      <c r="H100" s="203">
        <v>753</v>
      </c>
      <c r="I100" s="230">
        <v>77.900000000000006</v>
      </c>
      <c r="J100" s="204">
        <v>1493</v>
      </c>
      <c r="K100" s="203">
        <v>1112</v>
      </c>
      <c r="L100" s="230">
        <v>74.5</v>
      </c>
      <c r="M100" s="204">
        <v>1114</v>
      </c>
      <c r="N100" s="203">
        <v>836</v>
      </c>
      <c r="O100" s="230">
        <v>75</v>
      </c>
      <c r="P100" s="204">
        <v>1433</v>
      </c>
      <c r="Q100" s="203">
        <v>1125</v>
      </c>
      <c r="R100" s="230">
        <v>78.5</v>
      </c>
      <c r="S100" s="204">
        <v>1115</v>
      </c>
      <c r="T100" s="203">
        <v>885</v>
      </c>
      <c r="U100" s="230">
        <v>79.400000000000006</v>
      </c>
      <c r="V100" s="204">
        <v>1463</v>
      </c>
      <c r="W100" s="203">
        <v>1150</v>
      </c>
      <c r="X100" s="230">
        <v>78.599999999999994</v>
      </c>
      <c r="Y100" s="204">
        <v>1115</v>
      </c>
      <c r="Z100" s="203">
        <v>906</v>
      </c>
      <c r="AA100" s="230">
        <v>81.3</v>
      </c>
      <c r="AB100" s="204">
        <v>1524</v>
      </c>
      <c r="AC100" s="203">
        <v>1176</v>
      </c>
      <c r="AD100" s="230">
        <v>77.2</v>
      </c>
      <c r="AE100" s="204">
        <v>1105</v>
      </c>
      <c r="AF100" s="203">
        <v>883</v>
      </c>
      <c r="AG100" s="230">
        <v>79.900000000000006</v>
      </c>
    </row>
    <row r="101" spans="1:33" ht="15" customHeight="1" x14ac:dyDescent="0.25">
      <c r="A101" s="38"/>
      <c r="B101" s="13"/>
      <c r="C101" s="202" t="s">
        <v>110</v>
      </c>
      <c r="D101" s="204">
        <v>626</v>
      </c>
      <c r="E101" s="203">
        <v>354</v>
      </c>
      <c r="F101" s="230">
        <v>56.5</v>
      </c>
      <c r="G101" s="204">
        <v>539</v>
      </c>
      <c r="H101" s="203">
        <v>318</v>
      </c>
      <c r="I101" s="230">
        <v>59</v>
      </c>
      <c r="J101" s="204">
        <v>719</v>
      </c>
      <c r="K101" s="203">
        <v>384</v>
      </c>
      <c r="L101" s="230">
        <v>53.4</v>
      </c>
      <c r="M101" s="204">
        <v>602</v>
      </c>
      <c r="N101" s="203">
        <v>334</v>
      </c>
      <c r="O101" s="230">
        <v>55.5</v>
      </c>
      <c r="P101" s="204">
        <v>708</v>
      </c>
      <c r="Q101" s="203">
        <v>372</v>
      </c>
      <c r="R101" s="230">
        <v>52.5</v>
      </c>
      <c r="S101" s="204">
        <v>622</v>
      </c>
      <c r="T101" s="203">
        <v>335</v>
      </c>
      <c r="U101" s="230">
        <v>53.9</v>
      </c>
      <c r="V101" s="204">
        <v>742</v>
      </c>
      <c r="W101" s="203">
        <v>382</v>
      </c>
      <c r="X101" s="230">
        <v>51.5</v>
      </c>
      <c r="Y101" s="204">
        <v>625</v>
      </c>
      <c r="Z101" s="203">
        <v>342</v>
      </c>
      <c r="AA101" s="230">
        <v>54.7</v>
      </c>
      <c r="AB101" s="204">
        <v>838</v>
      </c>
      <c r="AC101" s="203">
        <v>436</v>
      </c>
      <c r="AD101" s="230">
        <v>52</v>
      </c>
      <c r="AE101" s="204">
        <v>703</v>
      </c>
      <c r="AF101" s="203">
        <v>377</v>
      </c>
      <c r="AG101" s="230">
        <v>53.6</v>
      </c>
    </row>
    <row r="102" spans="1:33" ht="15" customHeight="1" x14ac:dyDescent="0.25">
      <c r="A102" s="38"/>
      <c r="B102" s="13"/>
      <c r="C102" s="202" t="s">
        <v>111</v>
      </c>
      <c r="D102" s="204">
        <v>1057</v>
      </c>
      <c r="E102" s="203">
        <v>567</v>
      </c>
      <c r="F102" s="230">
        <v>53.6</v>
      </c>
      <c r="G102" s="204">
        <v>966</v>
      </c>
      <c r="H102" s="203">
        <v>546</v>
      </c>
      <c r="I102" s="230">
        <v>56.5</v>
      </c>
      <c r="J102" s="204">
        <v>900</v>
      </c>
      <c r="K102" s="203">
        <v>482</v>
      </c>
      <c r="L102" s="230">
        <v>53.6</v>
      </c>
      <c r="M102" s="204">
        <v>831</v>
      </c>
      <c r="N102" s="203">
        <v>467</v>
      </c>
      <c r="O102" s="230">
        <v>56.2</v>
      </c>
      <c r="P102" s="204">
        <v>888</v>
      </c>
      <c r="Q102" s="203">
        <v>501</v>
      </c>
      <c r="R102" s="230">
        <v>56.4</v>
      </c>
      <c r="S102" s="204">
        <v>821</v>
      </c>
      <c r="T102" s="203">
        <v>492</v>
      </c>
      <c r="U102" s="230">
        <v>59.9</v>
      </c>
      <c r="V102" s="204">
        <v>879</v>
      </c>
      <c r="W102" s="203">
        <v>547</v>
      </c>
      <c r="X102" s="230">
        <v>62.2</v>
      </c>
      <c r="Y102" s="204">
        <v>821</v>
      </c>
      <c r="Z102" s="203">
        <v>529</v>
      </c>
      <c r="AA102" s="230">
        <v>64.400000000000006</v>
      </c>
      <c r="AB102" s="204">
        <v>818</v>
      </c>
      <c r="AC102" s="203">
        <v>474</v>
      </c>
      <c r="AD102" s="230">
        <v>57.9</v>
      </c>
      <c r="AE102" s="204">
        <v>760</v>
      </c>
      <c r="AF102" s="203">
        <v>459</v>
      </c>
      <c r="AG102" s="230">
        <v>60.4</v>
      </c>
    </row>
    <row r="103" spans="1:33" ht="15" customHeight="1" x14ac:dyDescent="0.25">
      <c r="A103" s="38"/>
      <c r="B103" s="13"/>
      <c r="C103" s="202" t="s">
        <v>385</v>
      </c>
      <c r="D103" s="204">
        <v>8</v>
      </c>
      <c r="E103" s="203">
        <v>4</v>
      </c>
      <c r="F103" s="230">
        <v>50</v>
      </c>
      <c r="G103" s="204">
        <v>8</v>
      </c>
      <c r="H103" s="203">
        <v>4</v>
      </c>
      <c r="I103" s="230">
        <v>50</v>
      </c>
      <c r="J103" s="204">
        <v>7</v>
      </c>
      <c r="K103" s="203">
        <v>5</v>
      </c>
      <c r="L103" s="230">
        <v>71.400000000000006</v>
      </c>
      <c r="M103" s="204">
        <v>7</v>
      </c>
      <c r="N103" s="203">
        <v>5</v>
      </c>
      <c r="O103" s="230">
        <v>71.400000000000006</v>
      </c>
      <c r="P103" s="204">
        <v>7</v>
      </c>
      <c r="Q103" s="203">
        <v>4</v>
      </c>
      <c r="R103" s="230">
        <v>57.1</v>
      </c>
      <c r="S103" s="204">
        <v>5</v>
      </c>
      <c r="T103" s="203">
        <v>3</v>
      </c>
      <c r="U103" s="230">
        <v>60</v>
      </c>
      <c r="V103" s="204">
        <v>5</v>
      </c>
      <c r="W103" s="203">
        <v>5</v>
      </c>
      <c r="X103" s="230">
        <v>100</v>
      </c>
      <c r="Y103" s="204">
        <v>5</v>
      </c>
      <c r="Z103" s="203">
        <v>5</v>
      </c>
      <c r="AA103" s="230">
        <v>100</v>
      </c>
      <c r="AB103" s="204">
        <v>1</v>
      </c>
      <c r="AC103" s="203">
        <v>0</v>
      </c>
      <c r="AD103" s="230">
        <v>0</v>
      </c>
      <c r="AE103" s="204">
        <v>1</v>
      </c>
      <c r="AF103" s="203">
        <v>0</v>
      </c>
      <c r="AG103" s="230">
        <v>0</v>
      </c>
    </row>
    <row r="104" spans="1:33" ht="15" customHeight="1" x14ac:dyDescent="0.25">
      <c r="A104" s="38"/>
      <c r="B104" s="13"/>
      <c r="C104" s="202" t="s">
        <v>41</v>
      </c>
      <c r="D104" s="204">
        <v>2898</v>
      </c>
      <c r="E104" s="203">
        <v>1839</v>
      </c>
      <c r="F104" s="230">
        <v>63.5</v>
      </c>
      <c r="G104" s="204">
        <v>2316</v>
      </c>
      <c r="H104" s="203">
        <v>1542</v>
      </c>
      <c r="I104" s="230">
        <v>66.599999999999994</v>
      </c>
      <c r="J104" s="204">
        <v>3119</v>
      </c>
      <c r="K104" s="203">
        <v>1983</v>
      </c>
      <c r="L104" s="230">
        <v>63.6</v>
      </c>
      <c r="M104" s="204">
        <v>2357</v>
      </c>
      <c r="N104" s="203">
        <v>1565</v>
      </c>
      <c r="O104" s="230">
        <v>66.400000000000006</v>
      </c>
      <c r="P104" s="204">
        <v>3036</v>
      </c>
      <c r="Q104" s="203">
        <v>2002</v>
      </c>
      <c r="R104" s="230">
        <v>65.900000000000006</v>
      </c>
      <c r="S104" s="204">
        <v>2384</v>
      </c>
      <c r="T104" s="203">
        <v>1622</v>
      </c>
      <c r="U104" s="230">
        <v>68</v>
      </c>
      <c r="V104" s="204">
        <v>3089</v>
      </c>
      <c r="W104" s="203">
        <v>2084</v>
      </c>
      <c r="X104" s="230">
        <v>67.5</v>
      </c>
      <c r="Y104" s="204">
        <v>2380</v>
      </c>
      <c r="Z104" s="203">
        <v>1697</v>
      </c>
      <c r="AA104" s="230">
        <v>71.3</v>
      </c>
      <c r="AB104" s="204">
        <v>3181</v>
      </c>
      <c r="AC104" s="203">
        <v>2086</v>
      </c>
      <c r="AD104" s="230">
        <v>65.599999999999994</v>
      </c>
      <c r="AE104" s="204">
        <v>2386</v>
      </c>
      <c r="AF104" s="203">
        <v>1640</v>
      </c>
      <c r="AG104" s="230">
        <v>68.7</v>
      </c>
    </row>
    <row r="105" spans="1:33" ht="15" customHeight="1" x14ac:dyDescent="0.25">
      <c r="A105" s="38"/>
      <c r="B105" s="13" t="s">
        <v>112</v>
      </c>
      <c r="C105" s="202" t="s">
        <v>113</v>
      </c>
      <c r="D105" s="204">
        <v>1</v>
      </c>
      <c r="E105" s="203">
        <v>1</v>
      </c>
      <c r="F105" s="230">
        <v>100</v>
      </c>
      <c r="G105" s="204">
        <v>1</v>
      </c>
      <c r="H105" s="203">
        <v>1</v>
      </c>
      <c r="I105" s="230">
        <v>100</v>
      </c>
      <c r="J105" s="204">
        <v>8</v>
      </c>
      <c r="K105" s="203">
        <v>5</v>
      </c>
      <c r="L105" s="230">
        <v>62.5</v>
      </c>
      <c r="M105" s="204">
        <v>4</v>
      </c>
      <c r="N105" s="203">
        <v>2</v>
      </c>
      <c r="O105" s="230">
        <v>50</v>
      </c>
      <c r="P105" s="204">
        <v>6</v>
      </c>
      <c r="Q105" s="203">
        <v>2</v>
      </c>
      <c r="R105" s="230">
        <v>33.299999999999997</v>
      </c>
      <c r="S105" s="204">
        <v>2</v>
      </c>
      <c r="T105" s="203">
        <v>1</v>
      </c>
      <c r="U105" s="230">
        <v>50</v>
      </c>
      <c r="V105" s="204">
        <v>1</v>
      </c>
      <c r="W105" s="203">
        <v>1</v>
      </c>
      <c r="X105" s="230">
        <v>100</v>
      </c>
      <c r="Y105" s="204">
        <v>1</v>
      </c>
      <c r="Z105" s="203">
        <v>1</v>
      </c>
      <c r="AA105" s="230">
        <v>100</v>
      </c>
      <c r="AB105" s="204">
        <v>4</v>
      </c>
      <c r="AC105" s="203">
        <v>4</v>
      </c>
      <c r="AD105" s="230">
        <v>100</v>
      </c>
      <c r="AE105" s="204">
        <v>3</v>
      </c>
      <c r="AF105" s="203">
        <v>3</v>
      </c>
      <c r="AG105" s="230">
        <v>100</v>
      </c>
    </row>
    <row r="106" spans="1:33" ht="15" customHeight="1" x14ac:dyDescent="0.25">
      <c r="A106" s="38"/>
      <c r="B106" s="13"/>
      <c r="C106" s="202" t="s">
        <v>114</v>
      </c>
      <c r="D106" s="204">
        <v>275</v>
      </c>
      <c r="E106" s="203">
        <v>223</v>
      </c>
      <c r="F106" s="230">
        <v>81.099999999999994</v>
      </c>
      <c r="G106" s="204">
        <v>232</v>
      </c>
      <c r="H106" s="203">
        <v>201</v>
      </c>
      <c r="I106" s="230">
        <v>86.6</v>
      </c>
      <c r="J106" s="204">
        <v>236</v>
      </c>
      <c r="K106" s="203">
        <v>203</v>
      </c>
      <c r="L106" s="230">
        <v>86</v>
      </c>
      <c r="M106" s="204">
        <v>214</v>
      </c>
      <c r="N106" s="203">
        <v>186</v>
      </c>
      <c r="O106" s="230">
        <v>86.9</v>
      </c>
      <c r="P106" s="204">
        <v>233</v>
      </c>
      <c r="Q106" s="203">
        <v>204</v>
      </c>
      <c r="R106" s="230">
        <v>87.6</v>
      </c>
      <c r="S106" s="204">
        <v>210</v>
      </c>
      <c r="T106" s="203">
        <v>186</v>
      </c>
      <c r="U106" s="230">
        <v>88.6</v>
      </c>
      <c r="V106" s="204">
        <v>187</v>
      </c>
      <c r="W106" s="203">
        <v>166</v>
      </c>
      <c r="X106" s="230">
        <v>88.8</v>
      </c>
      <c r="Y106" s="204">
        <v>166</v>
      </c>
      <c r="Z106" s="203">
        <v>151</v>
      </c>
      <c r="AA106" s="230">
        <v>91</v>
      </c>
      <c r="AB106" s="204">
        <v>222</v>
      </c>
      <c r="AC106" s="203">
        <v>161</v>
      </c>
      <c r="AD106" s="230">
        <v>72.5</v>
      </c>
      <c r="AE106" s="204">
        <v>154</v>
      </c>
      <c r="AF106" s="203">
        <v>137</v>
      </c>
      <c r="AG106" s="230">
        <v>89</v>
      </c>
    </row>
    <row r="107" spans="1:33" ht="15" customHeight="1" x14ac:dyDescent="0.25">
      <c r="A107" s="38"/>
      <c r="B107" s="13"/>
      <c r="C107" s="202" t="s">
        <v>115</v>
      </c>
      <c r="D107" s="204">
        <v>0</v>
      </c>
      <c r="E107" s="203">
        <v>0</v>
      </c>
      <c r="F107" s="230">
        <v>0</v>
      </c>
      <c r="G107" s="204">
        <v>0</v>
      </c>
      <c r="H107" s="203">
        <v>0</v>
      </c>
      <c r="I107" s="230">
        <v>0</v>
      </c>
      <c r="J107" s="204">
        <v>1</v>
      </c>
      <c r="K107" s="203">
        <v>0</v>
      </c>
      <c r="L107" s="230">
        <v>0</v>
      </c>
      <c r="M107" s="204">
        <v>1</v>
      </c>
      <c r="N107" s="203">
        <v>0</v>
      </c>
      <c r="O107" s="230">
        <v>0</v>
      </c>
      <c r="P107" s="204">
        <v>0</v>
      </c>
      <c r="Q107" s="203">
        <v>0</v>
      </c>
      <c r="R107" s="230">
        <v>0</v>
      </c>
      <c r="S107" s="204">
        <v>0</v>
      </c>
      <c r="T107" s="203">
        <v>0</v>
      </c>
      <c r="U107" s="230">
        <v>0</v>
      </c>
      <c r="V107" s="204">
        <v>0</v>
      </c>
      <c r="W107" s="203">
        <v>0</v>
      </c>
      <c r="X107" s="230">
        <v>0</v>
      </c>
      <c r="Y107" s="204">
        <v>0</v>
      </c>
      <c r="Z107" s="203">
        <v>0</v>
      </c>
      <c r="AA107" s="230">
        <v>0</v>
      </c>
      <c r="AB107" s="204">
        <v>2</v>
      </c>
      <c r="AC107" s="203">
        <v>2</v>
      </c>
      <c r="AD107" s="230">
        <v>100</v>
      </c>
      <c r="AE107" s="204">
        <v>1</v>
      </c>
      <c r="AF107" s="203">
        <v>1</v>
      </c>
      <c r="AG107" s="230">
        <v>100</v>
      </c>
    </row>
    <row r="108" spans="1:33" ht="15" customHeight="1" x14ac:dyDescent="0.25">
      <c r="A108" s="38"/>
      <c r="B108" s="13"/>
      <c r="C108" s="202" t="s">
        <v>116</v>
      </c>
      <c r="D108" s="204">
        <v>1</v>
      </c>
      <c r="E108" s="203">
        <v>1</v>
      </c>
      <c r="F108" s="230">
        <v>100</v>
      </c>
      <c r="G108" s="204">
        <v>1</v>
      </c>
      <c r="H108" s="203">
        <v>1</v>
      </c>
      <c r="I108" s="230">
        <v>100</v>
      </c>
      <c r="J108" s="204">
        <v>4</v>
      </c>
      <c r="K108" s="203">
        <v>4</v>
      </c>
      <c r="L108" s="230">
        <v>100</v>
      </c>
      <c r="M108" s="204">
        <v>4</v>
      </c>
      <c r="N108" s="203">
        <v>4</v>
      </c>
      <c r="O108" s="230">
        <v>100</v>
      </c>
      <c r="P108" s="204">
        <v>2</v>
      </c>
      <c r="Q108" s="203">
        <v>2</v>
      </c>
      <c r="R108" s="230">
        <v>100</v>
      </c>
      <c r="S108" s="204">
        <v>2</v>
      </c>
      <c r="T108" s="203">
        <v>2</v>
      </c>
      <c r="U108" s="230">
        <v>100</v>
      </c>
      <c r="V108" s="204">
        <v>2</v>
      </c>
      <c r="W108" s="203">
        <v>2</v>
      </c>
      <c r="X108" s="230">
        <v>100</v>
      </c>
      <c r="Y108" s="204">
        <v>2</v>
      </c>
      <c r="Z108" s="203">
        <v>2</v>
      </c>
      <c r="AA108" s="230">
        <v>100</v>
      </c>
      <c r="AB108" s="204">
        <v>1</v>
      </c>
      <c r="AC108" s="203">
        <v>1</v>
      </c>
      <c r="AD108" s="230">
        <v>100</v>
      </c>
      <c r="AE108" s="204">
        <v>1</v>
      </c>
      <c r="AF108" s="203">
        <v>1</v>
      </c>
      <c r="AG108" s="230">
        <v>100</v>
      </c>
    </row>
    <row r="109" spans="1:33" ht="15" customHeight="1" x14ac:dyDescent="0.25">
      <c r="A109" s="38"/>
      <c r="B109" s="13"/>
      <c r="C109" s="202" t="s">
        <v>117</v>
      </c>
      <c r="D109" s="204">
        <v>38</v>
      </c>
      <c r="E109" s="203">
        <v>31</v>
      </c>
      <c r="F109" s="230">
        <v>81.599999999999994</v>
      </c>
      <c r="G109" s="204">
        <v>35</v>
      </c>
      <c r="H109" s="203">
        <v>28</v>
      </c>
      <c r="I109" s="230">
        <v>80</v>
      </c>
      <c r="J109" s="204">
        <v>46</v>
      </c>
      <c r="K109" s="203">
        <v>29</v>
      </c>
      <c r="L109" s="230">
        <v>63</v>
      </c>
      <c r="M109" s="204">
        <v>42</v>
      </c>
      <c r="N109" s="203">
        <v>28</v>
      </c>
      <c r="O109" s="230">
        <v>66.7</v>
      </c>
      <c r="P109" s="204">
        <v>38</v>
      </c>
      <c r="Q109" s="203">
        <v>25</v>
      </c>
      <c r="R109" s="230">
        <v>65.8</v>
      </c>
      <c r="S109" s="204">
        <v>37</v>
      </c>
      <c r="T109" s="203">
        <v>24</v>
      </c>
      <c r="U109" s="230">
        <v>64.900000000000006</v>
      </c>
      <c r="V109" s="204">
        <v>44</v>
      </c>
      <c r="W109" s="203">
        <v>32</v>
      </c>
      <c r="X109" s="230">
        <v>72.7</v>
      </c>
      <c r="Y109" s="204">
        <v>40</v>
      </c>
      <c r="Z109" s="203">
        <v>30</v>
      </c>
      <c r="AA109" s="230">
        <v>75</v>
      </c>
      <c r="AB109" s="204">
        <v>55</v>
      </c>
      <c r="AC109" s="203">
        <v>32</v>
      </c>
      <c r="AD109" s="230">
        <v>58.2</v>
      </c>
      <c r="AE109" s="204">
        <v>47</v>
      </c>
      <c r="AF109" s="203">
        <v>27</v>
      </c>
      <c r="AG109" s="230">
        <v>57.4</v>
      </c>
    </row>
    <row r="110" spans="1:33" ht="15" customHeight="1" x14ac:dyDescent="0.25">
      <c r="A110" s="38"/>
      <c r="B110" s="202"/>
      <c r="C110" s="202" t="s">
        <v>118</v>
      </c>
      <c r="D110" s="204">
        <v>4</v>
      </c>
      <c r="E110" s="203">
        <v>4</v>
      </c>
      <c r="F110" s="230">
        <v>100</v>
      </c>
      <c r="G110" s="204">
        <v>4</v>
      </c>
      <c r="H110" s="203">
        <v>4</v>
      </c>
      <c r="I110" s="230">
        <v>100</v>
      </c>
      <c r="J110" s="204">
        <v>5</v>
      </c>
      <c r="K110" s="203">
        <v>5</v>
      </c>
      <c r="L110" s="230">
        <v>100</v>
      </c>
      <c r="M110" s="204">
        <v>5</v>
      </c>
      <c r="N110" s="203">
        <v>5</v>
      </c>
      <c r="O110" s="230">
        <v>100</v>
      </c>
      <c r="P110" s="204">
        <v>2</v>
      </c>
      <c r="Q110" s="203">
        <v>2</v>
      </c>
      <c r="R110" s="230">
        <v>100</v>
      </c>
      <c r="S110" s="204">
        <v>2</v>
      </c>
      <c r="T110" s="203">
        <v>2</v>
      </c>
      <c r="U110" s="230">
        <v>100</v>
      </c>
      <c r="V110" s="204">
        <v>3</v>
      </c>
      <c r="W110" s="203">
        <v>3</v>
      </c>
      <c r="X110" s="230">
        <v>100</v>
      </c>
      <c r="Y110" s="204">
        <v>3</v>
      </c>
      <c r="Z110" s="203">
        <v>3</v>
      </c>
      <c r="AA110" s="230">
        <v>100</v>
      </c>
      <c r="AB110" s="204">
        <v>3</v>
      </c>
      <c r="AC110" s="203">
        <v>2</v>
      </c>
      <c r="AD110" s="230">
        <v>66.7</v>
      </c>
      <c r="AE110" s="204">
        <v>3</v>
      </c>
      <c r="AF110" s="203">
        <v>2</v>
      </c>
      <c r="AG110" s="230">
        <v>66.7</v>
      </c>
    </row>
    <row r="111" spans="1:33" ht="15" customHeight="1" x14ac:dyDescent="0.25">
      <c r="A111" s="38"/>
      <c r="B111" s="13"/>
      <c r="C111" s="202" t="s">
        <v>386</v>
      </c>
      <c r="D111" s="204">
        <v>4</v>
      </c>
      <c r="E111" s="203">
        <v>4</v>
      </c>
      <c r="F111" s="230">
        <v>100</v>
      </c>
      <c r="G111" s="204">
        <v>4</v>
      </c>
      <c r="H111" s="203">
        <v>4</v>
      </c>
      <c r="I111" s="230">
        <v>100</v>
      </c>
      <c r="J111" s="204">
        <v>10</v>
      </c>
      <c r="K111" s="203">
        <v>7</v>
      </c>
      <c r="L111" s="230">
        <v>70</v>
      </c>
      <c r="M111" s="204">
        <v>10</v>
      </c>
      <c r="N111" s="203">
        <v>7</v>
      </c>
      <c r="O111" s="230">
        <v>70</v>
      </c>
      <c r="P111" s="204">
        <v>3</v>
      </c>
      <c r="Q111" s="203">
        <v>2</v>
      </c>
      <c r="R111" s="230">
        <v>66.7</v>
      </c>
      <c r="S111" s="204">
        <v>3</v>
      </c>
      <c r="T111" s="203">
        <v>2</v>
      </c>
      <c r="U111" s="230">
        <v>66.7</v>
      </c>
      <c r="V111" s="204">
        <v>6</v>
      </c>
      <c r="W111" s="203">
        <v>6</v>
      </c>
      <c r="X111" s="230">
        <v>100</v>
      </c>
      <c r="Y111" s="204">
        <v>6</v>
      </c>
      <c r="Z111" s="203">
        <v>6</v>
      </c>
      <c r="AA111" s="230">
        <v>100</v>
      </c>
      <c r="AB111" s="204">
        <v>7</v>
      </c>
      <c r="AC111" s="203">
        <v>5</v>
      </c>
      <c r="AD111" s="230">
        <v>71.400000000000006</v>
      </c>
      <c r="AE111" s="204">
        <v>7</v>
      </c>
      <c r="AF111" s="203">
        <v>5</v>
      </c>
      <c r="AG111" s="230">
        <v>71.400000000000006</v>
      </c>
    </row>
    <row r="112" spans="1:33" ht="15" customHeight="1" x14ac:dyDescent="0.25">
      <c r="A112" s="38"/>
      <c r="B112" s="13"/>
      <c r="C112" s="202" t="s">
        <v>41</v>
      </c>
      <c r="D112" s="204">
        <v>323</v>
      </c>
      <c r="E112" s="203">
        <v>264</v>
      </c>
      <c r="F112" s="230">
        <v>81.7</v>
      </c>
      <c r="G112" s="204">
        <v>275</v>
      </c>
      <c r="H112" s="203">
        <v>237</v>
      </c>
      <c r="I112" s="230">
        <v>86.2</v>
      </c>
      <c r="J112" s="204">
        <v>310</v>
      </c>
      <c r="K112" s="203">
        <v>253</v>
      </c>
      <c r="L112" s="230">
        <v>81.599999999999994</v>
      </c>
      <c r="M112" s="204">
        <v>275</v>
      </c>
      <c r="N112" s="203">
        <v>228</v>
      </c>
      <c r="O112" s="230">
        <v>82.9</v>
      </c>
      <c r="P112" s="204">
        <v>284</v>
      </c>
      <c r="Q112" s="203">
        <v>237</v>
      </c>
      <c r="R112" s="230">
        <v>83.5</v>
      </c>
      <c r="S112" s="204">
        <v>254</v>
      </c>
      <c r="T112" s="203">
        <v>215</v>
      </c>
      <c r="U112" s="230">
        <v>84.6</v>
      </c>
      <c r="V112" s="204">
        <v>243</v>
      </c>
      <c r="W112" s="203">
        <v>210</v>
      </c>
      <c r="X112" s="230">
        <v>86.4</v>
      </c>
      <c r="Y112" s="204">
        <v>216</v>
      </c>
      <c r="Z112" s="203">
        <v>192</v>
      </c>
      <c r="AA112" s="230">
        <v>88.9</v>
      </c>
      <c r="AB112" s="204">
        <v>294</v>
      </c>
      <c r="AC112" s="203">
        <v>207</v>
      </c>
      <c r="AD112" s="230">
        <v>70.400000000000006</v>
      </c>
      <c r="AE112" s="204">
        <v>211</v>
      </c>
      <c r="AF112" s="203">
        <v>173</v>
      </c>
      <c r="AG112" s="230">
        <v>82</v>
      </c>
    </row>
    <row r="113" spans="1:33" ht="15" customHeight="1" x14ac:dyDescent="0.25">
      <c r="A113" s="38"/>
      <c r="B113" s="13" t="s">
        <v>119</v>
      </c>
      <c r="C113" s="202" t="s">
        <v>120</v>
      </c>
      <c r="D113" s="204">
        <v>936</v>
      </c>
      <c r="E113" s="203">
        <v>827</v>
      </c>
      <c r="F113" s="230">
        <v>88.4</v>
      </c>
      <c r="G113" s="204">
        <v>898</v>
      </c>
      <c r="H113" s="203">
        <v>801</v>
      </c>
      <c r="I113" s="230">
        <v>89.2</v>
      </c>
      <c r="J113" s="204">
        <v>796</v>
      </c>
      <c r="K113" s="203">
        <v>695</v>
      </c>
      <c r="L113" s="230">
        <v>87.3</v>
      </c>
      <c r="M113" s="204">
        <v>752</v>
      </c>
      <c r="N113" s="203">
        <v>667</v>
      </c>
      <c r="O113" s="230">
        <v>88.7</v>
      </c>
      <c r="P113" s="204">
        <v>663</v>
      </c>
      <c r="Q113" s="203">
        <v>604</v>
      </c>
      <c r="R113" s="230">
        <v>91.1</v>
      </c>
      <c r="S113" s="204">
        <v>633</v>
      </c>
      <c r="T113" s="203">
        <v>581</v>
      </c>
      <c r="U113" s="230">
        <v>91.8</v>
      </c>
      <c r="V113" s="204">
        <v>633</v>
      </c>
      <c r="W113" s="203">
        <v>578</v>
      </c>
      <c r="X113" s="230">
        <v>91.3</v>
      </c>
      <c r="Y113" s="204">
        <v>603</v>
      </c>
      <c r="Z113" s="203">
        <v>551</v>
      </c>
      <c r="AA113" s="230">
        <v>91.4</v>
      </c>
      <c r="AB113" s="204">
        <v>567</v>
      </c>
      <c r="AC113" s="203">
        <v>516</v>
      </c>
      <c r="AD113" s="230">
        <v>91</v>
      </c>
      <c r="AE113" s="204">
        <v>546</v>
      </c>
      <c r="AF113" s="203">
        <v>499</v>
      </c>
      <c r="AG113" s="230">
        <v>91.4</v>
      </c>
    </row>
    <row r="114" spans="1:33" ht="15" customHeight="1" x14ac:dyDescent="0.25">
      <c r="A114" s="38"/>
      <c r="B114" s="13"/>
      <c r="C114" s="202" t="s">
        <v>121</v>
      </c>
      <c r="D114" s="204">
        <v>1487</v>
      </c>
      <c r="E114" s="203">
        <v>1132</v>
      </c>
      <c r="F114" s="230">
        <v>76.099999999999994</v>
      </c>
      <c r="G114" s="204">
        <v>1353</v>
      </c>
      <c r="H114" s="203">
        <v>1050</v>
      </c>
      <c r="I114" s="230">
        <v>77.599999999999994</v>
      </c>
      <c r="J114" s="204">
        <v>1430</v>
      </c>
      <c r="K114" s="203">
        <v>1072</v>
      </c>
      <c r="L114" s="230">
        <v>75</v>
      </c>
      <c r="M114" s="204">
        <v>1302</v>
      </c>
      <c r="N114" s="203">
        <v>992</v>
      </c>
      <c r="O114" s="230">
        <v>76.2</v>
      </c>
      <c r="P114" s="204">
        <v>1326</v>
      </c>
      <c r="Q114" s="203">
        <v>1069</v>
      </c>
      <c r="R114" s="230">
        <v>80.599999999999994</v>
      </c>
      <c r="S114" s="204">
        <v>1195</v>
      </c>
      <c r="T114" s="203">
        <v>990</v>
      </c>
      <c r="U114" s="230">
        <v>82.8</v>
      </c>
      <c r="V114" s="204">
        <v>1365</v>
      </c>
      <c r="W114" s="203">
        <v>1115</v>
      </c>
      <c r="X114" s="230">
        <v>81.7</v>
      </c>
      <c r="Y114" s="204">
        <v>1229</v>
      </c>
      <c r="Z114" s="203">
        <v>1014</v>
      </c>
      <c r="AA114" s="230">
        <v>82.5</v>
      </c>
      <c r="AB114" s="204">
        <v>1571</v>
      </c>
      <c r="AC114" s="203">
        <v>1297</v>
      </c>
      <c r="AD114" s="230">
        <v>82.6</v>
      </c>
      <c r="AE114" s="204">
        <v>1403</v>
      </c>
      <c r="AF114" s="203">
        <v>1178</v>
      </c>
      <c r="AG114" s="230">
        <v>84</v>
      </c>
    </row>
    <row r="115" spans="1:33" ht="15" customHeight="1" x14ac:dyDescent="0.25">
      <c r="A115" s="38"/>
      <c r="B115" s="13"/>
      <c r="C115" s="202" t="s">
        <v>122</v>
      </c>
      <c r="D115" s="204">
        <v>43</v>
      </c>
      <c r="E115" s="203">
        <v>39</v>
      </c>
      <c r="F115" s="230">
        <v>90.7</v>
      </c>
      <c r="G115" s="204">
        <v>21</v>
      </c>
      <c r="H115" s="203">
        <v>20</v>
      </c>
      <c r="I115" s="230">
        <v>95.2</v>
      </c>
      <c r="J115" s="204">
        <v>49</v>
      </c>
      <c r="K115" s="203">
        <v>30</v>
      </c>
      <c r="L115" s="230">
        <v>61.2</v>
      </c>
      <c r="M115" s="204">
        <v>29</v>
      </c>
      <c r="N115" s="203">
        <v>16</v>
      </c>
      <c r="O115" s="230">
        <v>55.2</v>
      </c>
      <c r="P115" s="204">
        <v>85</v>
      </c>
      <c r="Q115" s="203">
        <v>50</v>
      </c>
      <c r="R115" s="230">
        <v>58.8</v>
      </c>
      <c r="S115" s="204">
        <v>39</v>
      </c>
      <c r="T115" s="203">
        <v>35</v>
      </c>
      <c r="U115" s="230">
        <v>89.7</v>
      </c>
      <c r="V115" s="204">
        <v>54</v>
      </c>
      <c r="W115" s="203">
        <v>40</v>
      </c>
      <c r="X115" s="230">
        <v>74.099999999999994</v>
      </c>
      <c r="Y115" s="204">
        <v>32</v>
      </c>
      <c r="Z115" s="203">
        <v>22</v>
      </c>
      <c r="AA115" s="230">
        <v>68.8</v>
      </c>
      <c r="AB115" s="204">
        <v>46</v>
      </c>
      <c r="AC115" s="203">
        <v>29</v>
      </c>
      <c r="AD115" s="230">
        <v>63</v>
      </c>
      <c r="AE115" s="204">
        <v>31</v>
      </c>
      <c r="AF115" s="203">
        <v>18</v>
      </c>
      <c r="AG115" s="230">
        <v>58.1</v>
      </c>
    </row>
    <row r="116" spans="1:33" ht="15" customHeight="1" x14ac:dyDescent="0.25">
      <c r="A116" s="38"/>
      <c r="B116" s="13"/>
      <c r="C116" s="202" t="s">
        <v>41</v>
      </c>
      <c r="D116" s="204">
        <v>2466</v>
      </c>
      <c r="E116" s="203">
        <v>1998</v>
      </c>
      <c r="F116" s="230">
        <v>81</v>
      </c>
      <c r="G116" s="204">
        <v>2131</v>
      </c>
      <c r="H116" s="203">
        <v>1781</v>
      </c>
      <c r="I116" s="230">
        <v>83.6</v>
      </c>
      <c r="J116" s="204">
        <v>2275</v>
      </c>
      <c r="K116" s="203">
        <v>1797</v>
      </c>
      <c r="L116" s="230">
        <v>79</v>
      </c>
      <c r="M116" s="204">
        <v>1945</v>
      </c>
      <c r="N116" s="203">
        <v>1591</v>
      </c>
      <c r="O116" s="230">
        <v>81.8</v>
      </c>
      <c r="P116" s="204">
        <v>2074</v>
      </c>
      <c r="Q116" s="203">
        <v>1723</v>
      </c>
      <c r="R116" s="230">
        <v>83.1</v>
      </c>
      <c r="S116" s="204">
        <v>1754</v>
      </c>
      <c r="T116" s="203">
        <v>1534</v>
      </c>
      <c r="U116" s="230">
        <v>87.5</v>
      </c>
      <c r="V116" s="204">
        <v>2052</v>
      </c>
      <c r="W116" s="203">
        <v>1733</v>
      </c>
      <c r="X116" s="230">
        <v>84.5</v>
      </c>
      <c r="Y116" s="204">
        <v>1761</v>
      </c>
      <c r="Z116" s="203">
        <v>1509</v>
      </c>
      <c r="AA116" s="230">
        <v>85.7</v>
      </c>
      <c r="AB116" s="204">
        <v>2184</v>
      </c>
      <c r="AC116" s="203">
        <v>1842</v>
      </c>
      <c r="AD116" s="230">
        <v>84.3</v>
      </c>
      <c r="AE116" s="204">
        <v>1868</v>
      </c>
      <c r="AF116" s="203">
        <v>1614</v>
      </c>
      <c r="AG116" s="230">
        <v>86.4</v>
      </c>
    </row>
    <row r="117" spans="1:33" ht="15" customHeight="1" x14ac:dyDescent="0.25">
      <c r="A117" s="39"/>
      <c r="B117" s="337" t="s">
        <v>41</v>
      </c>
      <c r="C117" s="37"/>
      <c r="D117" s="205">
        <v>5687</v>
      </c>
      <c r="E117" s="206">
        <v>4101</v>
      </c>
      <c r="F117" s="231">
        <v>72.099999999999994</v>
      </c>
      <c r="G117" s="205">
        <v>4178</v>
      </c>
      <c r="H117" s="206">
        <v>3268</v>
      </c>
      <c r="I117" s="231">
        <v>78.2</v>
      </c>
      <c r="J117" s="205">
        <v>5704</v>
      </c>
      <c r="K117" s="206">
        <v>4033</v>
      </c>
      <c r="L117" s="231">
        <v>70.7</v>
      </c>
      <c r="M117" s="205">
        <v>4049</v>
      </c>
      <c r="N117" s="206">
        <v>3126</v>
      </c>
      <c r="O117" s="231">
        <v>77.2</v>
      </c>
      <c r="P117" s="205">
        <v>5394</v>
      </c>
      <c r="Q117" s="206">
        <v>3962</v>
      </c>
      <c r="R117" s="231">
        <v>73.5</v>
      </c>
      <c r="S117" s="205">
        <v>3931</v>
      </c>
      <c r="T117" s="206">
        <v>3095</v>
      </c>
      <c r="U117" s="231">
        <v>78.7</v>
      </c>
      <c r="V117" s="205">
        <v>5384</v>
      </c>
      <c r="W117" s="206">
        <v>4027</v>
      </c>
      <c r="X117" s="231">
        <v>74.8</v>
      </c>
      <c r="Y117" s="205">
        <v>3909</v>
      </c>
      <c r="Z117" s="206">
        <v>3138</v>
      </c>
      <c r="AA117" s="231">
        <v>80.3</v>
      </c>
      <c r="AB117" s="205">
        <v>5659</v>
      </c>
      <c r="AC117" s="206">
        <v>4135</v>
      </c>
      <c r="AD117" s="231">
        <v>73.099999999999994</v>
      </c>
      <c r="AE117" s="205">
        <v>3986</v>
      </c>
      <c r="AF117" s="206">
        <v>3163</v>
      </c>
      <c r="AG117" s="231">
        <v>79.400000000000006</v>
      </c>
    </row>
    <row r="118" spans="1:33" ht="15" customHeight="1" x14ac:dyDescent="0.25">
      <c r="A118" s="38" t="s">
        <v>24</v>
      </c>
      <c r="B118" s="13" t="s">
        <v>123</v>
      </c>
      <c r="C118" s="202" t="s">
        <v>124</v>
      </c>
      <c r="D118" s="204">
        <v>1820</v>
      </c>
      <c r="E118" s="203">
        <v>1652</v>
      </c>
      <c r="F118" s="230">
        <v>90.8</v>
      </c>
      <c r="G118" s="204">
        <v>1517</v>
      </c>
      <c r="H118" s="203">
        <v>1401</v>
      </c>
      <c r="I118" s="230">
        <v>92.4</v>
      </c>
      <c r="J118" s="204">
        <v>2012</v>
      </c>
      <c r="K118" s="203">
        <v>1833</v>
      </c>
      <c r="L118" s="230">
        <v>91.1</v>
      </c>
      <c r="M118" s="204">
        <v>1657</v>
      </c>
      <c r="N118" s="203">
        <v>1541</v>
      </c>
      <c r="O118" s="230">
        <v>93</v>
      </c>
      <c r="P118" s="204">
        <v>2168</v>
      </c>
      <c r="Q118" s="203">
        <v>1966</v>
      </c>
      <c r="R118" s="230">
        <v>90.7</v>
      </c>
      <c r="S118" s="204">
        <v>1735</v>
      </c>
      <c r="T118" s="203">
        <v>1622</v>
      </c>
      <c r="U118" s="230">
        <v>93.5</v>
      </c>
      <c r="V118" s="204">
        <v>2422</v>
      </c>
      <c r="W118" s="203">
        <v>2235</v>
      </c>
      <c r="X118" s="230">
        <v>92.3</v>
      </c>
      <c r="Y118" s="204">
        <v>1974</v>
      </c>
      <c r="Z118" s="203">
        <v>1868</v>
      </c>
      <c r="AA118" s="230">
        <v>94.6</v>
      </c>
      <c r="AB118" s="204">
        <v>2638</v>
      </c>
      <c r="AC118" s="203">
        <v>2385</v>
      </c>
      <c r="AD118" s="230">
        <v>90.4</v>
      </c>
      <c r="AE118" s="204">
        <v>2068</v>
      </c>
      <c r="AF118" s="203">
        <v>1925</v>
      </c>
      <c r="AG118" s="230">
        <v>93.1</v>
      </c>
    </row>
    <row r="119" spans="1:33" ht="15" customHeight="1" x14ac:dyDescent="0.25">
      <c r="A119" s="38"/>
      <c r="B119" s="13"/>
      <c r="C119" s="202" t="s">
        <v>125</v>
      </c>
      <c r="D119" s="204">
        <v>1679</v>
      </c>
      <c r="E119" s="203">
        <v>1540</v>
      </c>
      <c r="F119" s="230">
        <v>91.7</v>
      </c>
      <c r="G119" s="204">
        <v>1456</v>
      </c>
      <c r="H119" s="203">
        <v>1376</v>
      </c>
      <c r="I119" s="230">
        <v>94.5</v>
      </c>
      <c r="J119" s="204">
        <v>1758</v>
      </c>
      <c r="K119" s="203">
        <v>1605</v>
      </c>
      <c r="L119" s="230">
        <v>91.3</v>
      </c>
      <c r="M119" s="204">
        <v>1482</v>
      </c>
      <c r="N119" s="203">
        <v>1397</v>
      </c>
      <c r="O119" s="230">
        <v>94.3</v>
      </c>
      <c r="P119" s="204">
        <v>1753</v>
      </c>
      <c r="Q119" s="203">
        <v>1612</v>
      </c>
      <c r="R119" s="230">
        <v>92</v>
      </c>
      <c r="S119" s="204">
        <v>1529</v>
      </c>
      <c r="T119" s="203">
        <v>1441</v>
      </c>
      <c r="U119" s="230">
        <v>94.2</v>
      </c>
      <c r="V119" s="204">
        <v>1844</v>
      </c>
      <c r="W119" s="203">
        <v>1700</v>
      </c>
      <c r="X119" s="230">
        <v>92.2</v>
      </c>
      <c r="Y119" s="204">
        <v>1571</v>
      </c>
      <c r="Z119" s="203">
        <v>1483</v>
      </c>
      <c r="AA119" s="230">
        <v>94.4</v>
      </c>
      <c r="AB119" s="204">
        <v>1777</v>
      </c>
      <c r="AC119" s="203">
        <v>1621</v>
      </c>
      <c r="AD119" s="230">
        <v>91.2</v>
      </c>
      <c r="AE119" s="204">
        <v>1486</v>
      </c>
      <c r="AF119" s="203">
        <v>1370</v>
      </c>
      <c r="AG119" s="230">
        <v>92.2</v>
      </c>
    </row>
    <row r="120" spans="1:33" ht="15" customHeight="1" x14ac:dyDescent="0.25">
      <c r="A120" s="38"/>
      <c r="B120" s="13"/>
      <c r="C120" s="202" t="s">
        <v>387</v>
      </c>
      <c r="D120" s="204">
        <v>18</v>
      </c>
      <c r="E120" s="203">
        <v>11</v>
      </c>
      <c r="F120" s="230">
        <v>61.1</v>
      </c>
      <c r="G120" s="204">
        <v>16</v>
      </c>
      <c r="H120" s="203">
        <v>11</v>
      </c>
      <c r="I120" s="230">
        <v>68.8</v>
      </c>
      <c r="J120" s="204">
        <v>25</v>
      </c>
      <c r="K120" s="203">
        <v>17</v>
      </c>
      <c r="L120" s="230">
        <v>68</v>
      </c>
      <c r="M120" s="204">
        <v>19</v>
      </c>
      <c r="N120" s="203">
        <v>13</v>
      </c>
      <c r="O120" s="230">
        <v>68.400000000000006</v>
      </c>
      <c r="P120" s="204">
        <v>18</v>
      </c>
      <c r="Q120" s="203">
        <v>17</v>
      </c>
      <c r="R120" s="230">
        <v>94.4</v>
      </c>
      <c r="S120" s="204">
        <v>15</v>
      </c>
      <c r="T120" s="203">
        <v>14</v>
      </c>
      <c r="U120" s="230">
        <v>93.3</v>
      </c>
      <c r="V120" s="204">
        <v>16</v>
      </c>
      <c r="W120" s="203">
        <v>14</v>
      </c>
      <c r="X120" s="230">
        <v>87.5</v>
      </c>
      <c r="Y120" s="204">
        <v>10</v>
      </c>
      <c r="Z120" s="203">
        <v>9</v>
      </c>
      <c r="AA120" s="230">
        <v>90</v>
      </c>
      <c r="AB120" s="204">
        <v>19</v>
      </c>
      <c r="AC120" s="203">
        <v>15</v>
      </c>
      <c r="AD120" s="230">
        <v>78.900000000000006</v>
      </c>
      <c r="AE120" s="204">
        <v>18</v>
      </c>
      <c r="AF120" s="203">
        <v>15</v>
      </c>
      <c r="AG120" s="230">
        <v>83.3</v>
      </c>
    </row>
    <row r="121" spans="1:33" ht="15" customHeight="1" x14ac:dyDescent="0.25">
      <c r="A121" s="38"/>
      <c r="B121" s="13"/>
      <c r="C121" s="202" t="s">
        <v>41</v>
      </c>
      <c r="D121" s="204">
        <v>3517</v>
      </c>
      <c r="E121" s="203">
        <v>3203</v>
      </c>
      <c r="F121" s="230">
        <v>91.1</v>
      </c>
      <c r="G121" s="204">
        <v>2901</v>
      </c>
      <c r="H121" s="203">
        <v>2758</v>
      </c>
      <c r="I121" s="230">
        <v>95.1</v>
      </c>
      <c r="J121" s="204">
        <v>3795</v>
      </c>
      <c r="K121" s="203">
        <v>3455</v>
      </c>
      <c r="L121" s="230">
        <v>91</v>
      </c>
      <c r="M121" s="204">
        <v>3077</v>
      </c>
      <c r="N121" s="203">
        <v>2924</v>
      </c>
      <c r="O121" s="230">
        <v>95</v>
      </c>
      <c r="P121" s="204">
        <v>3939</v>
      </c>
      <c r="Q121" s="203">
        <v>3595</v>
      </c>
      <c r="R121" s="230">
        <v>91.3</v>
      </c>
      <c r="S121" s="204">
        <v>3207</v>
      </c>
      <c r="T121" s="203">
        <v>3057</v>
      </c>
      <c r="U121" s="230">
        <v>95.3</v>
      </c>
      <c r="V121" s="204">
        <v>4282</v>
      </c>
      <c r="W121" s="203">
        <v>3949</v>
      </c>
      <c r="X121" s="230">
        <v>92.2</v>
      </c>
      <c r="Y121" s="204">
        <v>3467</v>
      </c>
      <c r="Z121" s="203">
        <v>3336</v>
      </c>
      <c r="AA121" s="230">
        <v>96.2</v>
      </c>
      <c r="AB121" s="204">
        <v>4434</v>
      </c>
      <c r="AC121" s="203">
        <v>4021</v>
      </c>
      <c r="AD121" s="230">
        <v>90.7</v>
      </c>
      <c r="AE121" s="204">
        <v>3475</v>
      </c>
      <c r="AF121" s="203">
        <v>3282</v>
      </c>
      <c r="AG121" s="230">
        <v>94.4</v>
      </c>
    </row>
    <row r="122" spans="1:33" ht="15" customHeight="1" x14ac:dyDescent="0.25">
      <c r="A122" s="38"/>
      <c r="B122" s="13" t="s">
        <v>215</v>
      </c>
      <c r="C122" s="202" t="s">
        <v>126</v>
      </c>
      <c r="D122" s="204">
        <v>946</v>
      </c>
      <c r="E122" s="203">
        <v>905</v>
      </c>
      <c r="F122" s="230">
        <v>95.7</v>
      </c>
      <c r="G122" s="204">
        <v>785</v>
      </c>
      <c r="H122" s="203">
        <v>754</v>
      </c>
      <c r="I122" s="230">
        <v>96.1</v>
      </c>
      <c r="J122" s="204">
        <v>1007</v>
      </c>
      <c r="K122" s="203">
        <v>964</v>
      </c>
      <c r="L122" s="230">
        <v>95.7</v>
      </c>
      <c r="M122" s="204">
        <v>806</v>
      </c>
      <c r="N122" s="203">
        <v>778</v>
      </c>
      <c r="O122" s="230">
        <v>96.5</v>
      </c>
      <c r="P122" s="204">
        <v>1028</v>
      </c>
      <c r="Q122" s="203">
        <v>977</v>
      </c>
      <c r="R122" s="230">
        <v>95</v>
      </c>
      <c r="S122" s="204">
        <v>849</v>
      </c>
      <c r="T122" s="203">
        <v>812</v>
      </c>
      <c r="U122" s="230">
        <v>95.6</v>
      </c>
      <c r="V122" s="204">
        <v>1034</v>
      </c>
      <c r="W122" s="203">
        <v>983</v>
      </c>
      <c r="X122" s="230">
        <v>95.1</v>
      </c>
      <c r="Y122" s="204">
        <v>829</v>
      </c>
      <c r="Z122" s="203">
        <v>797</v>
      </c>
      <c r="AA122" s="230">
        <v>96.1</v>
      </c>
      <c r="AB122" s="204">
        <v>940</v>
      </c>
      <c r="AC122" s="203">
        <v>885</v>
      </c>
      <c r="AD122" s="230">
        <v>94.1</v>
      </c>
      <c r="AE122" s="204">
        <v>760</v>
      </c>
      <c r="AF122" s="203">
        <v>718</v>
      </c>
      <c r="AG122" s="230">
        <v>94.5</v>
      </c>
    </row>
    <row r="123" spans="1:33" ht="15" customHeight="1" x14ac:dyDescent="0.25">
      <c r="A123" s="38"/>
      <c r="B123" s="13" t="s">
        <v>128</v>
      </c>
      <c r="C123" s="202" t="s">
        <v>346</v>
      </c>
      <c r="D123" s="204">
        <v>1466</v>
      </c>
      <c r="E123" s="203">
        <v>1438</v>
      </c>
      <c r="F123" s="230">
        <v>98.1</v>
      </c>
      <c r="G123" s="204">
        <v>1416</v>
      </c>
      <c r="H123" s="203">
        <v>1393</v>
      </c>
      <c r="I123" s="230">
        <v>98.4</v>
      </c>
      <c r="J123" s="204">
        <v>1338</v>
      </c>
      <c r="K123" s="203">
        <v>1304</v>
      </c>
      <c r="L123" s="230">
        <v>97.5</v>
      </c>
      <c r="M123" s="204">
        <v>1296</v>
      </c>
      <c r="N123" s="203">
        <v>1272</v>
      </c>
      <c r="O123" s="230">
        <v>98.1</v>
      </c>
      <c r="P123" s="204">
        <v>1433</v>
      </c>
      <c r="Q123" s="203">
        <v>1392</v>
      </c>
      <c r="R123" s="230">
        <v>97.1</v>
      </c>
      <c r="S123" s="204">
        <v>1388</v>
      </c>
      <c r="T123" s="203">
        <v>1354</v>
      </c>
      <c r="U123" s="230">
        <v>97.6</v>
      </c>
      <c r="V123" s="204">
        <v>1507</v>
      </c>
      <c r="W123" s="203">
        <v>1458</v>
      </c>
      <c r="X123" s="230">
        <v>96.7</v>
      </c>
      <c r="Y123" s="204">
        <v>1434</v>
      </c>
      <c r="Z123" s="203">
        <v>1411</v>
      </c>
      <c r="AA123" s="230">
        <v>98.4</v>
      </c>
      <c r="AB123" s="204">
        <v>1308</v>
      </c>
      <c r="AC123" s="203">
        <v>1272</v>
      </c>
      <c r="AD123" s="230">
        <v>97.2</v>
      </c>
      <c r="AE123" s="204">
        <v>1252</v>
      </c>
      <c r="AF123" s="203">
        <v>1234</v>
      </c>
      <c r="AG123" s="230">
        <v>98.6</v>
      </c>
    </row>
    <row r="124" spans="1:33" ht="15" customHeight="1" x14ac:dyDescent="0.25">
      <c r="A124" s="38"/>
      <c r="B124" s="13"/>
      <c r="C124" s="202" t="s">
        <v>399</v>
      </c>
      <c r="D124" s="204">
        <v>48</v>
      </c>
      <c r="E124" s="203">
        <v>43</v>
      </c>
      <c r="F124" s="230">
        <v>89.6</v>
      </c>
      <c r="G124" s="204">
        <v>48</v>
      </c>
      <c r="H124" s="203">
        <v>43</v>
      </c>
      <c r="I124" s="230">
        <v>89.6</v>
      </c>
      <c r="J124" s="204">
        <v>58</v>
      </c>
      <c r="K124" s="203">
        <v>49</v>
      </c>
      <c r="L124" s="230">
        <v>84.5</v>
      </c>
      <c r="M124" s="204">
        <v>58</v>
      </c>
      <c r="N124" s="203">
        <v>49</v>
      </c>
      <c r="O124" s="230">
        <v>84.5</v>
      </c>
      <c r="P124" s="204">
        <v>83</v>
      </c>
      <c r="Q124" s="203">
        <v>77</v>
      </c>
      <c r="R124" s="230">
        <v>92.8</v>
      </c>
      <c r="S124" s="204">
        <v>80</v>
      </c>
      <c r="T124" s="203">
        <v>76</v>
      </c>
      <c r="U124" s="230">
        <v>95</v>
      </c>
      <c r="V124" s="204">
        <v>162</v>
      </c>
      <c r="W124" s="203">
        <v>147</v>
      </c>
      <c r="X124" s="230">
        <v>90.7</v>
      </c>
      <c r="Y124" s="204">
        <v>160</v>
      </c>
      <c r="Z124" s="203">
        <v>146</v>
      </c>
      <c r="AA124" s="230">
        <v>91.3</v>
      </c>
      <c r="AB124" s="204">
        <v>697</v>
      </c>
      <c r="AC124" s="203">
        <v>680</v>
      </c>
      <c r="AD124" s="230">
        <v>97.6</v>
      </c>
      <c r="AE124" s="204">
        <v>632</v>
      </c>
      <c r="AF124" s="203">
        <v>618</v>
      </c>
      <c r="AG124" s="230">
        <v>97.8</v>
      </c>
    </row>
    <row r="125" spans="1:33" ht="15" customHeight="1" x14ac:dyDescent="0.25">
      <c r="A125" s="38"/>
      <c r="B125" s="13"/>
      <c r="C125" s="202" t="s">
        <v>388</v>
      </c>
      <c r="D125" s="204">
        <v>914</v>
      </c>
      <c r="E125" s="203">
        <v>841</v>
      </c>
      <c r="F125" s="230">
        <v>92</v>
      </c>
      <c r="G125" s="204">
        <v>808</v>
      </c>
      <c r="H125" s="203">
        <v>757</v>
      </c>
      <c r="I125" s="230">
        <v>93.7</v>
      </c>
      <c r="J125" s="204">
        <v>952</v>
      </c>
      <c r="K125" s="203">
        <v>893</v>
      </c>
      <c r="L125" s="230">
        <v>93.8</v>
      </c>
      <c r="M125" s="204">
        <v>819</v>
      </c>
      <c r="N125" s="203">
        <v>773</v>
      </c>
      <c r="O125" s="230">
        <v>94.4</v>
      </c>
      <c r="P125" s="204">
        <v>899</v>
      </c>
      <c r="Q125" s="203">
        <v>833</v>
      </c>
      <c r="R125" s="230">
        <v>92.7</v>
      </c>
      <c r="S125" s="204">
        <v>779</v>
      </c>
      <c r="T125" s="203">
        <v>729</v>
      </c>
      <c r="U125" s="230">
        <v>93.6</v>
      </c>
      <c r="V125" s="204">
        <v>754</v>
      </c>
      <c r="W125" s="203">
        <v>706</v>
      </c>
      <c r="X125" s="230">
        <v>93.6</v>
      </c>
      <c r="Y125" s="204">
        <v>669</v>
      </c>
      <c r="Z125" s="203">
        <v>631</v>
      </c>
      <c r="AA125" s="230">
        <v>94.3</v>
      </c>
      <c r="AB125" s="204">
        <v>737</v>
      </c>
      <c r="AC125" s="203">
        <v>678</v>
      </c>
      <c r="AD125" s="230">
        <v>92</v>
      </c>
      <c r="AE125" s="204">
        <v>630</v>
      </c>
      <c r="AF125" s="203">
        <v>591</v>
      </c>
      <c r="AG125" s="230">
        <v>93.8</v>
      </c>
    </row>
    <row r="126" spans="1:33" ht="15" customHeight="1" x14ac:dyDescent="0.25">
      <c r="A126" s="38"/>
      <c r="B126" s="13"/>
      <c r="C126" s="202" t="s">
        <v>41</v>
      </c>
      <c r="D126" s="204">
        <v>2428</v>
      </c>
      <c r="E126" s="203">
        <v>2322</v>
      </c>
      <c r="F126" s="230">
        <v>95.6</v>
      </c>
      <c r="G126" s="204">
        <v>2106</v>
      </c>
      <c r="H126" s="203">
        <v>2040</v>
      </c>
      <c r="I126" s="230">
        <v>96.9</v>
      </c>
      <c r="J126" s="204">
        <v>2348</v>
      </c>
      <c r="K126" s="203">
        <v>2246</v>
      </c>
      <c r="L126" s="230">
        <v>95.7</v>
      </c>
      <c r="M126" s="204">
        <v>2038</v>
      </c>
      <c r="N126" s="203">
        <v>1968</v>
      </c>
      <c r="O126" s="230">
        <v>96.6</v>
      </c>
      <c r="P126" s="204">
        <v>2415</v>
      </c>
      <c r="Q126" s="203">
        <v>2302</v>
      </c>
      <c r="R126" s="230">
        <v>95.3</v>
      </c>
      <c r="S126" s="204">
        <v>2119</v>
      </c>
      <c r="T126" s="203">
        <v>2041</v>
      </c>
      <c r="U126" s="230">
        <v>96.3</v>
      </c>
      <c r="V126" s="204">
        <v>2423</v>
      </c>
      <c r="W126" s="203">
        <v>2311</v>
      </c>
      <c r="X126" s="230">
        <v>95.4</v>
      </c>
      <c r="Y126" s="204">
        <v>2137</v>
      </c>
      <c r="Z126" s="203">
        <v>2071</v>
      </c>
      <c r="AA126" s="230">
        <v>96.9</v>
      </c>
      <c r="AB126" s="204">
        <v>2742</v>
      </c>
      <c r="AC126" s="203">
        <v>2630</v>
      </c>
      <c r="AD126" s="230">
        <v>95.9</v>
      </c>
      <c r="AE126" s="204">
        <v>2421</v>
      </c>
      <c r="AF126" s="203">
        <v>2355</v>
      </c>
      <c r="AG126" s="230">
        <v>97.3</v>
      </c>
    </row>
    <row r="127" spans="1:33" ht="15" customHeight="1" x14ac:dyDescent="0.25">
      <c r="A127" s="39"/>
      <c r="B127" s="337" t="s">
        <v>41</v>
      </c>
      <c r="C127" s="37"/>
      <c r="D127" s="205">
        <v>6891</v>
      </c>
      <c r="E127" s="206">
        <v>6430</v>
      </c>
      <c r="F127" s="231">
        <v>93.3</v>
      </c>
      <c r="G127" s="205">
        <v>3975</v>
      </c>
      <c r="H127" s="206">
        <v>3808</v>
      </c>
      <c r="I127" s="231">
        <v>95.8</v>
      </c>
      <c r="J127" s="205">
        <v>7150</v>
      </c>
      <c r="K127" s="206">
        <v>6665</v>
      </c>
      <c r="L127" s="231">
        <v>93.2</v>
      </c>
      <c r="M127" s="205">
        <v>4058</v>
      </c>
      <c r="N127" s="206">
        <v>3881</v>
      </c>
      <c r="O127" s="231">
        <v>95.6</v>
      </c>
      <c r="P127" s="205">
        <v>7382</v>
      </c>
      <c r="Q127" s="206">
        <v>6874</v>
      </c>
      <c r="R127" s="231">
        <v>93.1</v>
      </c>
      <c r="S127" s="205">
        <v>4283</v>
      </c>
      <c r="T127" s="206">
        <v>4111</v>
      </c>
      <c r="U127" s="231">
        <v>96</v>
      </c>
      <c r="V127" s="205">
        <v>7739</v>
      </c>
      <c r="W127" s="206">
        <v>7243</v>
      </c>
      <c r="X127" s="231">
        <v>93.6</v>
      </c>
      <c r="Y127" s="205">
        <v>4676</v>
      </c>
      <c r="Z127" s="206">
        <v>4517</v>
      </c>
      <c r="AA127" s="231">
        <v>96.6</v>
      </c>
      <c r="AB127" s="205">
        <v>8116</v>
      </c>
      <c r="AC127" s="206">
        <v>7536</v>
      </c>
      <c r="AD127" s="231">
        <v>92.9</v>
      </c>
      <c r="AE127" s="205">
        <v>5021</v>
      </c>
      <c r="AF127" s="206">
        <v>4802</v>
      </c>
      <c r="AG127" s="231">
        <v>95.6</v>
      </c>
    </row>
    <row r="128" spans="1:33" ht="15" customHeight="1" x14ac:dyDescent="0.25">
      <c r="A128" s="38" t="s">
        <v>25</v>
      </c>
      <c r="B128" s="13" t="s">
        <v>132</v>
      </c>
      <c r="C128" s="202" t="s">
        <v>133</v>
      </c>
      <c r="D128" s="204">
        <v>132</v>
      </c>
      <c r="E128" s="203">
        <v>99</v>
      </c>
      <c r="F128" s="230">
        <v>75</v>
      </c>
      <c r="G128" s="204">
        <v>121</v>
      </c>
      <c r="H128" s="203">
        <v>96</v>
      </c>
      <c r="I128" s="230">
        <v>79.3</v>
      </c>
      <c r="J128" s="204">
        <v>124</v>
      </c>
      <c r="K128" s="203">
        <v>95</v>
      </c>
      <c r="L128" s="230">
        <v>76.599999999999994</v>
      </c>
      <c r="M128" s="204">
        <v>115</v>
      </c>
      <c r="N128" s="203">
        <v>91</v>
      </c>
      <c r="O128" s="230">
        <v>79.099999999999994</v>
      </c>
      <c r="P128" s="204">
        <v>109</v>
      </c>
      <c r="Q128" s="203">
        <v>76</v>
      </c>
      <c r="R128" s="230">
        <v>69.7</v>
      </c>
      <c r="S128" s="204">
        <v>104</v>
      </c>
      <c r="T128" s="203">
        <v>74</v>
      </c>
      <c r="U128" s="230">
        <v>71.2</v>
      </c>
      <c r="V128" s="204">
        <v>113</v>
      </c>
      <c r="W128" s="203">
        <v>86</v>
      </c>
      <c r="X128" s="230">
        <v>76.099999999999994</v>
      </c>
      <c r="Y128" s="204">
        <v>108</v>
      </c>
      <c r="Z128" s="203">
        <v>85</v>
      </c>
      <c r="AA128" s="230">
        <v>78.7</v>
      </c>
      <c r="AB128" s="204">
        <v>112</v>
      </c>
      <c r="AC128" s="203">
        <v>86</v>
      </c>
      <c r="AD128" s="230">
        <v>76.8</v>
      </c>
      <c r="AE128" s="204">
        <v>109</v>
      </c>
      <c r="AF128" s="203">
        <v>86</v>
      </c>
      <c r="AG128" s="230">
        <v>78.900000000000006</v>
      </c>
    </row>
    <row r="129" spans="1:33" ht="15" customHeight="1" x14ac:dyDescent="0.25">
      <c r="A129" s="38"/>
      <c r="B129" s="202"/>
      <c r="C129" s="202" t="s">
        <v>135</v>
      </c>
      <c r="D129" s="204">
        <v>1011</v>
      </c>
      <c r="E129" s="203">
        <v>1010</v>
      </c>
      <c r="F129" s="230">
        <v>99.9</v>
      </c>
      <c r="G129" s="204">
        <v>490</v>
      </c>
      <c r="H129" s="203">
        <v>489</v>
      </c>
      <c r="I129" s="230">
        <v>99.8</v>
      </c>
      <c r="J129" s="204">
        <v>964</v>
      </c>
      <c r="K129" s="203">
        <v>964</v>
      </c>
      <c r="L129" s="230">
        <v>100</v>
      </c>
      <c r="M129" s="204">
        <v>478</v>
      </c>
      <c r="N129" s="203">
        <v>478</v>
      </c>
      <c r="O129" s="230">
        <v>100</v>
      </c>
      <c r="P129" s="204">
        <v>1061</v>
      </c>
      <c r="Q129" s="203">
        <v>1061</v>
      </c>
      <c r="R129" s="230">
        <v>100</v>
      </c>
      <c r="S129" s="204">
        <v>544</v>
      </c>
      <c r="T129" s="203">
        <v>544</v>
      </c>
      <c r="U129" s="230">
        <v>100</v>
      </c>
      <c r="V129" s="204">
        <v>1177</v>
      </c>
      <c r="W129" s="203">
        <v>1176</v>
      </c>
      <c r="X129" s="230">
        <v>99.9</v>
      </c>
      <c r="Y129" s="204">
        <v>566</v>
      </c>
      <c r="Z129" s="203">
        <v>565</v>
      </c>
      <c r="AA129" s="230">
        <v>99.8</v>
      </c>
      <c r="AB129" s="204">
        <v>1477</v>
      </c>
      <c r="AC129" s="203">
        <v>1477</v>
      </c>
      <c r="AD129" s="230">
        <v>100</v>
      </c>
      <c r="AE129" s="204">
        <v>630</v>
      </c>
      <c r="AF129" s="203">
        <v>630</v>
      </c>
      <c r="AG129" s="230">
        <v>100</v>
      </c>
    </row>
    <row r="130" spans="1:33" ht="15" customHeight="1" x14ac:dyDescent="0.25">
      <c r="A130" s="38"/>
      <c r="B130" s="13"/>
      <c r="C130" s="202" t="s">
        <v>41</v>
      </c>
      <c r="D130" s="204">
        <v>1143</v>
      </c>
      <c r="E130" s="203">
        <v>1109</v>
      </c>
      <c r="F130" s="230">
        <v>97</v>
      </c>
      <c r="G130" s="204">
        <v>606</v>
      </c>
      <c r="H130" s="203">
        <v>580</v>
      </c>
      <c r="I130" s="230">
        <v>95.7</v>
      </c>
      <c r="J130" s="204">
        <v>1088</v>
      </c>
      <c r="K130" s="203">
        <v>1059</v>
      </c>
      <c r="L130" s="230">
        <v>97.3</v>
      </c>
      <c r="M130" s="204">
        <v>592</v>
      </c>
      <c r="N130" s="203">
        <v>568</v>
      </c>
      <c r="O130" s="230">
        <v>95.9</v>
      </c>
      <c r="P130" s="204">
        <v>1170</v>
      </c>
      <c r="Q130" s="203">
        <v>1137</v>
      </c>
      <c r="R130" s="230">
        <v>97.2</v>
      </c>
      <c r="S130" s="204">
        <v>644</v>
      </c>
      <c r="T130" s="203">
        <v>614</v>
      </c>
      <c r="U130" s="230">
        <v>95.3</v>
      </c>
      <c r="V130" s="204">
        <v>1290</v>
      </c>
      <c r="W130" s="203">
        <v>1262</v>
      </c>
      <c r="X130" s="230">
        <v>97.8</v>
      </c>
      <c r="Y130" s="204">
        <v>668</v>
      </c>
      <c r="Z130" s="203">
        <v>646</v>
      </c>
      <c r="AA130" s="230">
        <v>96.7</v>
      </c>
      <c r="AB130" s="204">
        <v>1589</v>
      </c>
      <c r="AC130" s="203">
        <v>1563</v>
      </c>
      <c r="AD130" s="230">
        <v>98.4</v>
      </c>
      <c r="AE130" s="204">
        <v>735</v>
      </c>
      <c r="AF130" s="203">
        <v>712</v>
      </c>
      <c r="AG130" s="230">
        <v>96.9</v>
      </c>
    </row>
    <row r="131" spans="1:33" ht="15" customHeight="1" x14ac:dyDescent="0.25">
      <c r="A131" s="38"/>
      <c r="B131" s="13" t="s">
        <v>136</v>
      </c>
      <c r="C131" s="202" t="s">
        <v>137</v>
      </c>
      <c r="D131" s="204">
        <v>2</v>
      </c>
      <c r="E131" s="203">
        <v>0</v>
      </c>
      <c r="F131" s="230">
        <v>0</v>
      </c>
      <c r="G131" s="204">
        <v>2</v>
      </c>
      <c r="H131" s="203">
        <v>0</v>
      </c>
      <c r="I131" s="230">
        <v>0</v>
      </c>
      <c r="J131" s="204">
        <v>1</v>
      </c>
      <c r="K131" s="203">
        <v>1</v>
      </c>
      <c r="L131" s="230">
        <v>100</v>
      </c>
      <c r="M131" s="204">
        <v>1</v>
      </c>
      <c r="N131" s="203">
        <v>1</v>
      </c>
      <c r="O131" s="230">
        <v>100</v>
      </c>
      <c r="P131" s="204">
        <v>3</v>
      </c>
      <c r="Q131" s="203">
        <v>1</v>
      </c>
      <c r="R131" s="230">
        <v>33.299999999999997</v>
      </c>
      <c r="S131" s="204">
        <v>3</v>
      </c>
      <c r="T131" s="203">
        <v>1</v>
      </c>
      <c r="U131" s="230">
        <v>33.299999999999997</v>
      </c>
      <c r="V131" s="204">
        <v>1</v>
      </c>
      <c r="W131" s="203">
        <v>0</v>
      </c>
      <c r="X131" s="230">
        <v>0</v>
      </c>
      <c r="Y131" s="204">
        <v>1</v>
      </c>
      <c r="Z131" s="203">
        <v>0</v>
      </c>
      <c r="AA131" s="230">
        <v>0</v>
      </c>
      <c r="AB131" s="204">
        <v>1</v>
      </c>
      <c r="AC131" s="203">
        <v>1</v>
      </c>
      <c r="AD131" s="230">
        <v>100</v>
      </c>
      <c r="AE131" s="204">
        <v>1</v>
      </c>
      <c r="AF131" s="203">
        <v>1</v>
      </c>
      <c r="AG131" s="230">
        <v>100</v>
      </c>
    </row>
    <row r="132" spans="1:33" ht="15" customHeight="1" x14ac:dyDescent="0.25">
      <c r="A132" s="38"/>
      <c r="B132" s="13"/>
      <c r="C132" s="202" t="s">
        <v>138</v>
      </c>
      <c r="D132" s="204">
        <v>692</v>
      </c>
      <c r="E132" s="203">
        <v>682</v>
      </c>
      <c r="F132" s="230">
        <v>98.6</v>
      </c>
      <c r="G132" s="204">
        <v>419</v>
      </c>
      <c r="H132" s="203">
        <v>414</v>
      </c>
      <c r="I132" s="230">
        <v>98.8</v>
      </c>
      <c r="J132" s="204">
        <v>612</v>
      </c>
      <c r="K132" s="203">
        <v>605</v>
      </c>
      <c r="L132" s="230">
        <v>98.9</v>
      </c>
      <c r="M132" s="204">
        <v>407</v>
      </c>
      <c r="N132" s="203">
        <v>401</v>
      </c>
      <c r="O132" s="230">
        <v>98.5</v>
      </c>
      <c r="P132" s="204">
        <v>632</v>
      </c>
      <c r="Q132" s="203">
        <v>629</v>
      </c>
      <c r="R132" s="230">
        <v>99.5</v>
      </c>
      <c r="S132" s="204">
        <v>362</v>
      </c>
      <c r="T132" s="203">
        <v>359</v>
      </c>
      <c r="U132" s="230">
        <v>99.2</v>
      </c>
      <c r="V132" s="204">
        <v>693</v>
      </c>
      <c r="W132" s="203">
        <v>691</v>
      </c>
      <c r="X132" s="230">
        <v>99.7</v>
      </c>
      <c r="Y132" s="204">
        <v>395</v>
      </c>
      <c r="Z132" s="203">
        <v>394</v>
      </c>
      <c r="AA132" s="230">
        <v>99.7</v>
      </c>
      <c r="AB132" s="204">
        <v>681</v>
      </c>
      <c r="AC132" s="203">
        <v>681</v>
      </c>
      <c r="AD132" s="230">
        <v>100</v>
      </c>
      <c r="AE132" s="204">
        <v>408</v>
      </c>
      <c r="AF132" s="203">
        <v>408</v>
      </c>
      <c r="AG132" s="230">
        <v>100</v>
      </c>
    </row>
    <row r="133" spans="1:33" ht="15" customHeight="1" x14ac:dyDescent="0.25">
      <c r="A133" s="38"/>
      <c r="B133" s="13"/>
      <c r="C133" s="202" t="s">
        <v>141</v>
      </c>
      <c r="D133" s="204">
        <v>3197</v>
      </c>
      <c r="E133" s="203">
        <v>3187</v>
      </c>
      <c r="F133" s="230">
        <v>99.7</v>
      </c>
      <c r="G133" s="204">
        <v>1506</v>
      </c>
      <c r="H133" s="203">
        <v>1499</v>
      </c>
      <c r="I133" s="230">
        <v>99.5</v>
      </c>
      <c r="J133" s="204">
        <v>4464</v>
      </c>
      <c r="K133" s="203">
        <v>4462</v>
      </c>
      <c r="L133" s="230">
        <v>100</v>
      </c>
      <c r="M133" s="204">
        <v>1913</v>
      </c>
      <c r="N133" s="203">
        <v>1911</v>
      </c>
      <c r="O133" s="230">
        <v>99.9</v>
      </c>
      <c r="P133" s="204">
        <v>5319</v>
      </c>
      <c r="Q133" s="203">
        <v>5319</v>
      </c>
      <c r="R133" s="230">
        <v>100</v>
      </c>
      <c r="S133" s="204">
        <v>2182</v>
      </c>
      <c r="T133" s="203">
        <v>2182</v>
      </c>
      <c r="U133" s="230">
        <v>100</v>
      </c>
      <c r="V133" s="204">
        <v>5438</v>
      </c>
      <c r="W133" s="203">
        <v>5438</v>
      </c>
      <c r="X133" s="230">
        <v>100</v>
      </c>
      <c r="Y133" s="204">
        <v>2201</v>
      </c>
      <c r="Z133" s="203">
        <v>2201</v>
      </c>
      <c r="AA133" s="230">
        <v>100</v>
      </c>
      <c r="AB133" s="204">
        <v>6146</v>
      </c>
      <c r="AC133" s="203">
        <v>6146</v>
      </c>
      <c r="AD133" s="230">
        <v>100</v>
      </c>
      <c r="AE133" s="204">
        <v>2397</v>
      </c>
      <c r="AF133" s="203">
        <v>2397</v>
      </c>
      <c r="AG133" s="230">
        <v>100</v>
      </c>
    </row>
    <row r="134" spans="1:33" ht="15" customHeight="1" x14ac:dyDescent="0.25">
      <c r="A134" s="38"/>
      <c r="B134" s="13"/>
      <c r="C134" s="202" t="s">
        <v>142</v>
      </c>
      <c r="D134" s="204">
        <v>1359</v>
      </c>
      <c r="E134" s="203">
        <v>1358</v>
      </c>
      <c r="F134" s="230">
        <v>99.9</v>
      </c>
      <c r="G134" s="204">
        <v>830</v>
      </c>
      <c r="H134" s="203">
        <v>829</v>
      </c>
      <c r="I134" s="230">
        <v>99.9</v>
      </c>
      <c r="J134" s="204">
        <v>1570</v>
      </c>
      <c r="K134" s="203">
        <v>1566</v>
      </c>
      <c r="L134" s="230">
        <v>99.7</v>
      </c>
      <c r="M134" s="204">
        <v>1014</v>
      </c>
      <c r="N134" s="203">
        <v>1012</v>
      </c>
      <c r="O134" s="230">
        <v>99.8</v>
      </c>
      <c r="P134" s="204">
        <v>2059</v>
      </c>
      <c r="Q134" s="203">
        <v>2058</v>
      </c>
      <c r="R134" s="230">
        <v>100</v>
      </c>
      <c r="S134" s="204">
        <v>1216</v>
      </c>
      <c r="T134" s="203">
        <v>1215</v>
      </c>
      <c r="U134" s="230">
        <v>99.9</v>
      </c>
      <c r="V134" s="204">
        <v>2070</v>
      </c>
      <c r="W134" s="203">
        <v>2069</v>
      </c>
      <c r="X134" s="230">
        <v>100</v>
      </c>
      <c r="Y134" s="204">
        <v>1192</v>
      </c>
      <c r="Z134" s="203">
        <v>1191</v>
      </c>
      <c r="AA134" s="230">
        <v>99.9</v>
      </c>
      <c r="AB134" s="204">
        <v>2399</v>
      </c>
      <c r="AC134" s="203">
        <v>2399</v>
      </c>
      <c r="AD134" s="230">
        <v>100</v>
      </c>
      <c r="AE134" s="204">
        <v>1413</v>
      </c>
      <c r="AF134" s="203">
        <v>1413</v>
      </c>
      <c r="AG134" s="230">
        <v>100</v>
      </c>
    </row>
    <row r="135" spans="1:33" ht="15" customHeight="1" x14ac:dyDescent="0.25">
      <c r="A135" s="38"/>
      <c r="B135" s="13"/>
      <c r="C135" s="202" t="s">
        <v>389</v>
      </c>
      <c r="D135" s="204">
        <v>62</v>
      </c>
      <c r="E135" s="203">
        <v>55</v>
      </c>
      <c r="F135" s="230">
        <v>88.7</v>
      </c>
      <c r="G135" s="204">
        <v>48</v>
      </c>
      <c r="H135" s="203">
        <v>42</v>
      </c>
      <c r="I135" s="230">
        <v>87.5</v>
      </c>
      <c r="J135" s="204">
        <v>83</v>
      </c>
      <c r="K135" s="203">
        <v>76</v>
      </c>
      <c r="L135" s="230">
        <v>91.6</v>
      </c>
      <c r="M135" s="204">
        <v>60</v>
      </c>
      <c r="N135" s="203">
        <v>56</v>
      </c>
      <c r="O135" s="230">
        <v>93.3</v>
      </c>
      <c r="P135" s="204">
        <v>98</v>
      </c>
      <c r="Q135" s="203">
        <v>92</v>
      </c>
      <c r="R135" s="230">
        <v>93.9</v>
      </c>
      <c r="S135" s="204">
        <v>63</v>
      </c>
      <c r="T135" s="203">
        <v>59</v>
      </c>
      <c r="U135" s="230">
        <v>93.7</v>
      </c>
      <c r="V135" s="204">
        <v>110</v>
      </c>
      <c r="W135" s="203">
        <v>99</v>
      </c>
      <c r="X135" s="230">
        <v>90</v>
      </c>
      <c r="Y135" s="204">
        <v>83</v>
      </c>
      <c r="Z135" s="203">
        <v>76</v>
      </c>
      <c r="AA135" s="230">
        <v>91.6</v>
      </c>
      <c r="AB135" s="204">
        <v>139</v>
      </c>
      <c r="AC135" s="203">
        <v>130</v>
      </c>
      <c r="AD135" s="230">
        <v>93.5</v>
      </c>
      <c r="AE135" s="204">
        <v>84</v>
      </c>
      <c r="AF135" s="203">
        <v>77</v>
      </c>
      <c r="AG135" s="230">
        <v>91.7</v>
      </c>
    </row>
    <row r="136" spans="1:33" ht="15" customHeight="1" x14ac:dyDescent="0.25">
      <c r="A136" s="38"/>
      <c r="B136" s="13"/>
      <c r="C136" s="202" t="s">
        <v>41</v>
      </c>
      <c r="D136" s="204">
        <v>5312</v>
      </c>
      <c r="E136" s="203">
        <v>5282</v>
      </c>
      <c r="F136" s="230">
        <v>99.4</v>
      </c>
      <c r="G136" s="204">
        <v>2621</v>
      </c>
      <c r="H136" s="203">
        <v>2603</v>
      </c>
      <c r="I136" s="230">
        <v>99.3</v>
      </c>
      <c r="J136" s="204">
        <v>6730</v>
      </c>
      <c r="K136" s="203">
        <v>6710</v>
      </c>
      <c r="L136" s="230">
        <v>99.7</v>
      </c>
      <c r="M136" s="204">
        <v>3166</v>
      </c>
      <c r="N136" s="203">
        <v>3153</v>
      </c>
      <c r="O136" s="230">
        <v>99.6</v>
      </c>
      <c r="P136" s="204">
        <v>8111</v>
      </c>
      <c r="Q136" s="203">
        <v>8099</v>
      </c>
      <c r="R136" s="230">
        <v>99.9</v>
      </c>
      <c r="S136" s="204">
        <v>3552</v>
      </c>
      <c r="T136" s="203">
        <v>3543</v>
      </c>
      <c r="U136" s="230">
        <v>99.7</v>
      </c>
      <c r="V136" s="204">
        <v>8312</v>
      </c>
      <c r="W136" s="203">
        <v>8297</v>
      </c>
      <c r="X136" s="230">
        <v>99.8</v>
      </c>
      <c r="Y136" s="204">
        <v>3612</v>
      </c>
      <c r="Z136" s="203">
        <v>3602</v>
      </c>
      <c r="AA136" s="230">
        <v>99.7</v>
      </c>
      <c r="AB136" s="204">
        <v>9366</v>
      </c>
      <c r="AC136" s="203">
        <v>9357</v>
      </c>
      <c r="AD136" s="230">
        <v>99.9</v>
      </c>
      <c r="AE136" s="204">
        <v>3989</v>
      </c>
      <c r="AF136" s="203">
        <v>3983</v>
      </c>
      <c r="AG136" s="230">
        <v>99.8</v>
      </c>
    </row>
    <row r="137" spans="1:33" ht="15" customHeight="1" x14ac:dyDescent="0.25">
      <c r="A137" s="38"/>
      <c r="B137" s="13" t="s">
        <v>216</v>
      </c>
      <c r="C137" s="202" t="s">
        <v>143</v>
      </c>
      <c r="D137" s="204">
        <v>2830</v>
      </c>
      <c r="E137" s="203">
        <v>2127</v>
      </c>
      <c r="F137" s="230">
        <v>75.2</v>
      </c>
      <c r="G137" s="204">
        <v>2160</v>
      </c>
      <c r="H137" s="203">
        <v>1683</v>
      </c>
      <c r="I137" s="230">
        <v>77.900000000000006</v>
      </c>
      <c r="J137" s="204">
        <v>2983</v>
      </c>
      <c r="K137" s="203">
        <v>2282</v>
      </c>
      <c r="L137" s="230">
        <v>76.5</v>
      </c>
      <c r="M137" s="204">
        <v>2254</v>
      </c>
      <c r="N137" s="203">
        <v>1746</v>
      </c>
      <c r="O137" s="230">
        <v>77.5</v>
      </c>
      <c r="P137" s="204">
        <v>3194</v>
      </c>
      <c r="Q137" s="203">
        <v>2443</v>
      </c>
      <c r="R137" s="230">
        <v>76.5</v>
      </c>
      <c r="S137" s="204">
        <v>2379</v>
      </c>
      <c r="T137" s="203">
        <v>1857</v>
      </c>
      <c r="U137" s="230">
        <v>78.099999999999994</v>
      </c>
      <c r="V137" s="204">
        <v>2954</v>
      </c>
      <c r="W137" s="203">
        <v>2317</v>
      </c>
      <c r="X137" s="230">
        <v>78.400000000000006</v>
      </c>
      <c r="Y137" s="204">
        <v>2214</v>
      </c>
      <c r="Z137" s="203">
        <v>1788</v>
      </c>
      <c r="AA137" s="230">
        <v>80.8</v>
      </c>
      <c r="AB137" s="204">
        <v>3320</v>
      </c>
      <c r="AC137" s="203">
        <v>2661</v>
      </c>
      <c r="AD137" s="230">
        <v>80.2</v>
      </c>
      <c r="AE137" s="204">
        <v>2426</v>
      </c>
      <c r="AF137" s="203">
        <v>1999</v>
      </c>
      <c r="AG137" s="230">
        <v>82.4</v>
      </c>
    </row>
    <row r="138" spans="1:33" ht="15" customHeight="1" x14ac:dyDescent="0.25">
      <c r="A138" s="38"/>
      <c r="B138" s="13" t="s">
        <v>217</v>
      </c>
      <c r="C138" s="202" t="s">
        <v>220</v>
      </c>
      <c r="D138" s="204">
        <v>10</v>
      </c>
      <c r="E138" s="203">
        <v>7</v>
      </c>
      <c r="F138" s="230">
        <v>70</v>
      </c>
      <c r="G138" s="204">
        <v>10</v>
      </c>
      <c r="H138" s="203">
        <v>7</v>
      </c>
      <c r="I138" s="230">
        <v>70</v>
      </c>
      <c r="J138" s="204">
        <v>10</v>
      </c>
      <c r="K138" s="203">
        <v>7</v>
      </c>
      <c r="L138" s="230">
        <v>70</v>
      </c>
      <c r="M138" s="204">
        <v>9</v>
      </c>
      <c r="N138" s="203">
        <v>7</v>
      </c>
      <c r="O138" s="230">
        <v>77.8</v>
      </c>
      <c r="P138" s="204">
        <v>19</v>
      </c>
      <c r="Q138" s="203">
        <v>14</v>
      </c>
      <c r="R138" s="230">
        <v>73.7</v>
      </c>
      <c r="S138" s="204">
        <v>18</v>
      </c>
      <c r="T138" s="203">
        <v>14</v>
      </c>
      <c r="U138" s="230">
        <v>77.8</v>
      </c>
      <c r="V138" s="204">
        <v>27</v>
      </c>
      <c r="W138" s="203">
        <v>21</v>
      </c>
      <c r="X138" s="230">
        <v>77.8</v>
      </c>
      <c r="Y138" s="204">
        <v>26</v>
      </c>
      <c r="Z138" s="203">
        <v>21</v>
      </c>
      <c r="AA138" s="230">
        <v>80.8</v>
      </c>
      <c r="AB138" s="204">
        <v>20</v>
      </c>
      <c r="AC138" s="203">
        <v>18</v>
      </c>
      <c r="AD138" s="230">
        <v>90</v>
      </c>
      <c r="AE138" s="204">
        <v>19</v>
      </c>
      <c r="AF138" s="203">
        <v>17</v>
      </c>
      <c r="AG138" s="230">
        <v>89.5</v>
      </c>
    </row>
    <row r="139" spans="1:33" ht="15" customHeight="1" x14ac:dyDescent="0.25">
      <c r="A139" s="38"/>
      <c r="B139" s="13"/>
      <c r="C139" s="202" t="s">
        <v>145</v>
      </c>
      <c r="D139" s="204">
        <v>0</v>
      </c>
      <c r="E139" s="203">
        <v>0</v>
      </c>
      <c r="F139" s="230">
        <v>0</v>
      </c>
      <c r="G139" s="204">
        <v>0</v>
      </c>
      <c r="H139" s="203">
        <v>0</v>
      </c>
      <c r="I139" s="230">
        <v>0</v>
      </c>
      <c r="J139" s="204">
        <v>0</v>
      </c>
      <c r="K139" s="203">
        <v>0</v>
      </c>
      <c r="L139" s="230">
        <v>0</v>
      </c>
      <c r="M139" s="204">
        <v>0</v>
      </c>
      <c r="N139" s="203">
        <v>0</v>
      </c>
      <c r="O139" s="230">
        <v>0</v>
      </c>
      <c r="P139" s="204">
        <v>2</v>
      </c>
      <c r="Q139" s="203">
        <v>2</v>
      </c>
      <c r="R139" s="230">
        <v>100</v>
      </c>
      <c r="S139" s="204">
        <v>1</v>
      </c>
      <c r="T139" s="203">
        <v>1</v>
      </c>
      <c r="U139" s="230">
        <v>100</v>
      </c>
      <c r="V139" s="204">
        <v>3</v>
      </c>
      <c r="W139" s="203">
        <v>3</v>
      </c>
      <c r="X139" s="230">
        <v>100</v>
      </c>
      <c r="Y139" s="204">
        <v>3</v>
      </c>
      <c r="Z139" s="203">
        <v>3</v>
      </c>
      <c r="AA139" s="230">
        <v>100</v>
      </c>
      <c r="AB139" s="204">
        <v>1</v>
      </c>
      <c r="AC139" s="203">
        <v>1</v>
      </c>
      <c r="AD139" s="230">
        <v>100</v>
      </c>
      <c r="AE139" s="204">
        <v>1</v>
      </c>
      <c r="AF139" s="203">
        <v>1</v>
      </c>
      <c r="AG139" s="230">
        <v>100</v>
      </c>
    </row>
    <row r="140" spans="1:33" ht="15" customHeight="1" x14ac:dyDescent="0.25">
      <c r="A140" s="38"/>
      <c r="B140" s="13"/>
      <c r="C140" s="202" t="s">
        <v>390</v>
      </c>
      <c r="D140" s="204">
        <v>57</v>
      </c>
      <c r="E140" s="203">
        <v>50</v>
      </c>
      <c r="F140" s="230">
        <v>87.7</v>
      </c>
      <c r="G140" s="204">
        <v>29</v>
      </c>
      <c r="H140" s="203">
        <v>24</v>
      </c>
      <c r="I140" s="230">
        <v>82.8</v>
      </c>
      <c r="J140" s="204">
        <v>36</v>
      </c>
      <c r="K140" s="203">
        <v>22</v>
      </c>
      <c r="L140" s="230">
        <v>61.1</v>
      </c>
      <c r="M140" s="204">
        <v>20</v>
      </c>
      <c r="N140" s="203">
        <v>13</v>
      </c>
      <c r="O140" s="230">
        <v>65</v>
      </c>
      <c r="P140" s="204">
        <v>89</v>
      </c>
      <c r="Q140" s="203">
        <v>77</v>
      </c>
      <c r="R140" s="230">
        <v>86.5</v>
      </c>
      <c r="S140" s="204">
        <v>18</v>
      </c>
      <c r="T140" s="203">
        <v>15</v>
      </c>
      <c r="U140" s="230">
        <v>83.3</v>
      </c>
      <c r="V140" s="204">
        <v>169</v>
      </c>
      <c r="W140" s="203">
        <v>103</v>
      </c>
      <c r="X140" s="230">
        <v>60.9</v>
      </c>
      <c r="Y140" s="204">
        <v>123</v>
      </c>
      <c r="Z140" s="203">
        <v>61</v>
      </c>
      <c r="AA140" s="230">
        <v>49.6</v>
      </c>
      <c r="AB140" s="204">
        <v>68</v>
      </c>
      <c r="AC140" s="203">
        <v>66</v>
      </c>
      <c r="AD140" s="230">
        <v>97.1</v>
      </c>
      <c r="AE140" s="204">
        <v>25</v>
      </c>
      <c r="AF140" s="203">
        <v>23</v>
      </c>
      <c r="AG140" s="230">
        <v>92</v>
      </c>
    </row>
    <row r="141" spans="1:33" ht="15" customHeight="1" x14ac:dyDescent="0.25">
      <c r="A141" s="38"/>
      <c r="B141" s="13"/>
      <c r="C141" s="202" t="s">
        <v>41</v>
      </c>
      <c r="D141" s="204">
        <v>67</v>
      </c>
      <c r="E141" s="203">
        <v>57</v>
      </c>
      <c r="F141" s="230">
        <v>85.1</v>
      </c>
      <c r="G141" s="204">
        <v>39</v>
      </c>
      <c r="H141" s="203">
        <v>31</v>
      </c>
      <c r="I141" s="230">
        <v>79.5</v>
      </c>
      <c r="J141" s="204">
        <v>46</v>
      </c>
      <c r="K141" s="203">
        <v>29</v>
      </c>
      <c r="L141" s="230">
        <v>63</v>
      </c>
      <c r="M141" s="204">
        <v>29</v>
      </c>
      <c r="N141" s="203">
        <v>20</v>
      </c>
      <c r="O141" s="230">
        <v>69</v>
      </c>
      <c r="P141" s="204">
        <v>110</v>
      </c>
      <c r="Q141" s="203">
        <v>93</v>
      </c>
      <c r="R141" s="230">
        <v>84.5</v>
      </c>
      <c r="S141" s="204">
        <v>37</v>
      </c>
      <c r="T141" s="203">
        <v>30</v>
      </c>
      <c r="U141" s="230">
        <v>81.099999999999994</v>
      </c>
      <c r="V141" s="204">
        <v>199</v>
      </c>
      <c r="W141" s="203">
        <v>127</v>
      </c>
      <c r="X141" s="230">
        <v>63.8</v>
      </c>
      <c r="Y141" s="204">
        <v>152</v>
      </c>
      <c r="Z141" s="203">
        <v>85</v>
      </c>
      <c r="AA141" s="230">
        <v>55.9</v>
      </c>
      <c r="AB141" s="204">
        <v>89</v>
      </c>
      <c r="AC141" s="203">
        <v>85</v>
      </c>
      <c r="AD141" s="230">
        <v>95.5</v>
      </c>
      <c r="AE141" s="204">
        <v>45</v>
      </c>
      <c r="AF141" s="203">
        <v>41</v>
      </c>
      <c r="AG141" s="230">
        <v>91.1</v>
      </c>
    </row>
    <row r="142" spans="1:33" ht="15" customHeight="1" x14ac:dyDescent="0.25">
      <c r="A142" s="38"/>
      <c r="B142" s="202" t="s">
        <v>201</v>
      </c>
      <c r="C142" s="202" t="s">
        <v>147</v>
      </c>
      <c r="D142" s="204">
        <v>51</v>
      </c>
      <c r="E142" s="203">
        <v>22</v>
      </c>
      <c r="F142" s="230">
        <v>43.1</v>
      </c>
      <c r="G142" s="204">
        <v>43</v>
      </c>
      <c r="H142" s="203">
        <v>21</v>
      </c>
      <c r="I142" s="230">
        <v>48.8</v>
      </c>
      <c r="J142" s="204">
        <v>56</v>
      </c>
      <c r="K142" s="203">
        <v>24</v>
      </c>
      <c r="L142" s="230">
        <v>42.9</v>
      </c>
      <c r="M142" s="204">
        <v>37</v>
      </c>
      <c r="N142" s="203">
        <v>18</v>
      </c>
      <c r="O142" s="230">
        <v>48.6</v>
      </c>
      <c r="P142" s="204">
        <v>45</v>
      </c>
      <c r="Q142" s="203">
        <v>28</v>
      </c>
      <c r="R142" s="230">
        <v>62.2</v>
      </c>
      <c r="S142" s="204">
        <v>34</v>
      </c>
      <c r="T142" s="203">
        <v>23</v>
      </c>
      <c r="U142" s="230">
        <v>67.599999999999994</v>
      </c>
      <c r="V142" s="204">
        <v>64</v>
      </c>
      <c r="W142" s="203">
        <v>44</v>
      </c>
      <c r="X142" s="230">
        <v>68.8</v>
      </c>
      <c r="Y142" s="204">
        <v>50</v>
      </c>
      <c r="Z142" s="203">
        <v>37</v>
      </c>
      <c r="AA142" s="230">
        <v>74</v>
      </c>
      <c r="AB142" s="204">
        <v>52</v>
      </c>
      <c r="AC142" s="203">
        <v>32</v>
      </c>
      <c r="AD142" s="230">
        <v>61.5</v>
      </c>
      <c r="AE142" s="204">
        <v>42</v>
      </c>
      <c r="AF142" s="203">
        <v>29</v>
      </c>
      <c r="AG142" s="230">
        <v>69</v>
      </c>
    </row>
    <row r="143" spans="1:33" ht="15" customHeight="1" x14ac:dyDescent="0.25">
      <c r="A143" s="38"/>
      <c r="B143" s="202"/>
      <c r="C143" s="202" t="s">
        <v>148</v>
      </c>
      <c r="D143" s="204">
        <v>2067</v>
      </c>
      <c r="E143" s="203">
        <v>1665</v>
      </c>
      <c r="F143" s="230">
        <v>80.599999999999994</v>
      </c>
      <c r="G143" s="204">
        <v>1719</v>
      </c>
      <c r="H143" s="203">
        <v>1446</v>
      </c>
      <c r="I143" s="230">
        <v>84.1</v>
      </c>
      <c r="J143" s="204">
        <v>1807</v>
      </c>
      <c r="K143" s="203">
        <v>1401</v>
      </c>
      <c r="L143" s="230">
        <v>77.5</v>
      </c>
      <c r="M143" s="204">
        <v>1486</v>
      </c>
      <c r="N143" s="203">
        <v>1208</v>
      </c>
      <c r="O143" s="230">
        <v>81.3</v>
      </c>
      <c r="P143" s="204">
        <v>1824</v>
      </c>
      <c r="Q143" s="203">
        <v>1462</v>
      </c>
      <c r="R143" s="230">
        <v>80.2</v>
      </c>
      <c r="S143" s="204">
        <v>1497</v>
      </c>
      <c r="T143" s="203">
        <v>1254</v>
      </c>
      <c r="U143" s="230">
        <v>83.8</v>
      </c>
      <c r="V143" s="204">
        <v>1988</v>
      </c>
      <c r="W143" s="203">
        <v>1614</v>
      </c>
      <c r="X143" s="230">
        <v>81.2</v>
      </c>
      <c r="Y143" s="204">
        <v>1647</v>
      </c>
      <c r="Z143" s="203">
        <v>1402</v>
      </c>
      <c r="AA143" s="230">
        <v>85.1</v>
      </c>
      <c r="AB143" s="204">
        <v>1975</v>
      </c>
      <c r="AC143" s="203">
        <v>1589</v>
      </c>
      <c r="AD143" s="230">
        <v>80.5</v>
      </c>
      <c r="AE143" s="204">
        <v>1624</v>
      </c>
      <c r="AF143" s="203">
        <v>1383</v>
      </c>
      <c r="AG143" s="230">
        <v>85.2</v>
      </c>
    </row>
    <row r="144" spans="1:33" ht="15" customHeight="1" x14ac:dyDescent="0.25">
      <c r="A144" s="38"/>
      <c r="B144" s="13"/>
      <c r="C144" s="202" t="s">
        <v>149</v>
      </c>
      <c r="D144" s="204">
        <v>69</v>
      </c>
      <c r="E144" s="203">
        <v>59</v>
      </c>
      <c r="F144" s="230">
        <v>85.5</v>
      </c>
      <c r="G144" s="204">
        <v>58</v>
      </c>
      <c r="H144" s="203">
        <v>52</v>
      </c>
      <c r="I144" s="230">
        <v>89.7</v>
      </c>
      <c r="J144" s="204">
        <v>70</v>
      </c>
      <c r="K144" s="203">
        <v>59</v>
      </c>
      <c r="L144" s="230">
        <v>84.3</v>
      </c>
      <c r="M144" s="204">
        <v>61</v>
      </c>
      <c r="N144" s="203">
        <v>52</v>
      </c>
      <c r="O144" s="230">
        <v>85.2</v>
      </c>
      <c r="P144" s="204">
        <v>62</v>
      </c>
      <c r="Q144" s="203">
        <v>46</v>
      </c>
      <c r="R144" s="230">
        <v>74.2</v>
      </c>
      <c r="S144" s="204">
        <v>56</v>
      </c>
      <c r="T144" s="203">
        <v>43</v>
      </c>
      <c r="U144" s="230">
        <v>76.8</v>
      </c>
      <c r="V144" s="204">
        <v>103</v>
      </c>
      <c r="W144" s="203">
        <v>89</v>
      </c>
      <c r="X144" s="230">
        <v>86.4</v>
      </c>
      <c r="Y144" s="204">
        <v>76</v>
      </c>
      <c r="Z144" s="203">
        <v>64</v>
      </c>
      <c r="AA144" s="230">
        <v>84.2</v>
      </c>
      <c r="AB144" s="204">
        <v>92</v>
      </c>
      <c r="AC144" s="203">
        <v>83</v>
      </c>
      <c r="AD144" s="230">
        <v>90.2</v>
      </c>
      <c r="AE144" s="204">
        <v>75</v>
      </c>
      <c r="AF144" s="203">
        <v>68</v>
      </c>
      <c r="AG144" s="230">
        <v>90.7</v>
      </c>
    </row>
    <row r="145" spans="1:33" ht="15" customHeight="1" x14ac:dyDescent="0.25">
      <c r="A145" s="38"/>
      <c r="B145" s="13"/>
      <c r="C145" s="14" t="s">
        <v>392</v>
      </c>
      <c r="D145" s="204">
        <v>1540</v>
      </c>
      <c r="E145" s="203">
        <v>1229</v>
      </c>
      <c r="F145" s="230">
        <v>79.8</v>
      </c>
      <c r="G145" s="204">
        <v>1081</v>
      </c>
      <c r="H145" s="203">
        <v>857</v>
      </c>
      <c r="I145" s="230">
        <v>79.3</v>
      </c>
      <c r="J145" s="204">
        <v>1957</v>
      </c>
      <c r="K145" s="203">
        <v>1506</v>
      </c>
      <c r="L145" s="230">
        <v>77</v>
      </c>
      <c r="M145" s="204">
        <v>1290</v>
      </c>
      <c r="N145" s="203">
        <v>1042</v>
      </c>
      <c r="O145" s="230">
        <v>80.8</v>
      </c>
      <c r="P145" s="204">
        <v>2043</v>
      </c>
      <c r="Q145" s="203">
        <v>1648</v>
      </c>
      <c r="R145" s="230">
        <v>80.7</v>
      </c>
      <c r="S145" s="204">
        <v>1398</v>
      </c>
      <c r="T145" s="203">
        <v>1143</v>
      </c>
      <c r="U145" s="230">
        <v>81.8</v>
      </c>
      <c r="V145" s="204">
        <v>1971</v>
      </c>
      <c r="W145" s="203">
        <v>1545</v>
      </c>
      <c r="X145" s="230">
        <v>78.400000000000006</v>
      </c>
      <c r="Y145" s="204">
        <v>1326</v>
      </c>
      <c r="Z145" s="203">
        <v>1075</v>
      </c>
      <c r="AA145" s="230">
        <v>81.099999999999994</v>
      </c>
      <c r="AB145" s="204">
        <v>2205</v>
      </c>
      <c r="AC145" s="203">
        <v>1757</v>
      </c>
      <c r="AD145" s="230">
        <v>79.7</v>
      </c>
      <c r="AE145" s="204">
        <v>1450</v>
      </c>
      <c r="AF145" s="203">
        <v>1179</v>
      </c>
      <c r="AG145" s="230">
        <v>81.3</v>
      </c>
    </row>
    <row r="146" spans="1:33" ht="15" customHeight="1" x14ac:dyDescent="0.25">
      <c r="A146" s="38"/>
      <c r="B146" s="13"/>
      <c r="C146" s="14" t="s">
        <v>41</v>
      </c>
      <c r="D146" s="204">
        <v>3727</v>
      </c>
      <c r="E146" s="203">
        <v>2975</v>
      </c>
      <c r="F146" s="230">
        <v>79.8</v>
      </c>
      <c r="G146" s="204">
        <v>2758</v>
      </c>
      <c r="H146" s="203">
        <v>2266</v>
      </c>
      <c r="I146" s="230">
        <v>82.2</v>
      </c>
      <c r="J146" s="204">
        <v>3890</v>
      </c>
      <c r="K146" s="203">
        <v>2990</v>
      </c>
      <c r="L146" s="230">
        <v>76.900000000000006</v>
      </c>
      <c r="M146" s="204">
        <v>2702</v>
      </c>
      <c r="N146" s="203">
        <v>2197</v>
      </c>
      <c r="O146" s="230">
        <v>81.3</v>
      </c>
      <c r="P146" s="204">
        <v>3974</v>
      </c>
      <c r="Q146" s="203">
        <v>3184</v>
      </c>
      <c r="R146" s="230">
        <v>80.099999999999994</v>
      </c>
      <c r="S146" s="204">
        <v>2801</v>
      </c>
      <c r="T146" s="203">
        <v>2313</v>
      </c>
      <c r="U146" s="230">
        <v>82.6</v>
      </c>
      <c r="V146" s="204">
        <v>4126</v>
      </c>
      <c r="W146" s="203">
        <v>3292</v>
      </c>
      <c r="X146" s="230">
        <v>79.8</v>
      </c>
      <c r="Y146" s="204">
        <v>2921</v>
      </c>
      <c r="Z146" s="203">
        <v>2433</v>
      </c>
      <c r="AA146" s="230">
        <v>83.3</v>
      </c>
      <c r="AB146" s="204">
        <v>4324</v>
      </c>
      <c r="AC146" s="203">
        <v>3461</v>
      </c>
      <c r="AD146" s="230">
        <v>80</v>
      </c>
      <c r="AE146" s="204">
        <v>2988</v>
      </c>
      <c r="AF146" s="203">
        <v>2500</v>
      </c>
      <c r="AG146" s="230">
        <v>83.7</v>
      </c>
    </row>
    <row r="147" spans="1:33" ht="15" customHeight="1" x14ac:dyDescent="0.25">
      <c r="A147" s="39"/>
      <c r="B147" s="337" t="s">
        <v>41</v>
      </c>
      <c r="C147" s="37"/>
      <c r="D147" s="205">
        <v>13079</v>
      </c>
      <c r="E147" s="206">
        <v>11550</v>
      </c>
      <c r="F147" s="231">
        <v>88.3</v>
      </c>
      <c r="G147" s="205">
        <v>6949</v>
      </c>
      <c r="H147" s="206">
        <v>6063</v>
      </c>
      <c r="I147" s="231">
        <v>87.2</v>
      </c>
      <c r="J147" s="205">
        <v>14737</v>
      </c>
      <c r="K147" s="206">
        <v>13070</v>
      </c>
      <c r="L147" s="231">
        <v>88.7</v>
      </c>
      <c r="M147" s="205">
        <v>7365</v>
      </c>
      <c r="N147" s="206">
        <v>6466</v>
      </c>
      <c r="O147" s="231">
        <v>87.8</v>
      </c>
      <c r="P147" s="205">
        <v>16559</v>
      </c>
      <c r="Q147" s="206">
        <v>14956</v>
      </c>
      <c r="R147" s="231">
        <v>90.3</v>
      </c>
      <c r="S147" s="205">
        <v>7760</v>
      </c>
      <c r="T147" s="206">
        <v>6862</v>
      </c>
      <c r="U147" s="231">
        <v>88.4</v>
      </c>
      <c r="V147" s="205">
        <v>16881</v>
      </c>
      <c r="W147" s="206">
        <v>15295</v>
      </c>
      <c r="X147" s="231">
        <v>90.6</v>
      </c>
      <c r="Y147" s="205">
        <v>7960</v>
      </c>
      <c r="Z147" s="206">
        <v>7138</v>
      </c>
      <c r="AA147" s="231">
        <v>89.7</v>
      </c>
      <c r="AB147" s="205">
        <v>18688</v>
      </c>
      <c r="AC147" s="206">
        <v>17127</v>
      </c>
      <c r="AD147" s="231">
        <v>91.6</v>
      </c>
      <c r="AE147" s="205">
        <v>8312</v>
      </c>
      <c r="AF147" s="206">
        <v>7548</v>
      </c>
      <c r="AG147" s="231">
        <v>90.8</v>
      </c>
    </row>
    <row r="148" spans="1:33" ht="15" customHeight="1" x14ac:dyDescent="0.25">
      <c r="A148" s="38" t="s">
        <v>26</v>
      </c>
      <c r="B148" s="13" t="s">
        <v>203</v>
      </c>
      <c r="C148" s="14" t="s">
        <v>151</v>
      </c>
      <c r="D148" s="204">
        <v>0</v>
      </c>
      <c r="E148" s="203">
        <v>0</v>
      </c>
      <c r="F148" s="230">
        <v>0</v>
      </c>
      <c r="G148" s="204">
        <v>0</v>
      </c>
      <c r="H148" s="203">
        <v>0</v>
      </c>
      <c r="I148" s="230">
        <v>0</v>
      </c>
      <c r="J148" s="204">
        <v>0</v>
      </c>
      <c r="K148" s="203">
        <v>0</v>
      </c>
      <c r="L148" s="230">
        <v>0</v>
      </c>
      <c r="M148" s="204">
        <v>0</v>
      </c>
      <c r="N148" s="203">
        <v>0</v>
      </c>
      <c r="O148" s="230">
        <v>0</v>
      </c>
      <c r="P148" s="204">
        <v>0</v>
      </c>
      <c r="Q148" s="203">
        <v>0</v>
      </c>
      <c r="R148" s="230">
        <v>0</v>
      </c>
      <c r="S148" s="204">
        <v>0</v>
      </c>
      <c r="T148" s="203">
        <v>0</v>
      </c>
      <c r="U148" s="230">
        <v>0</v>
      </c>
      <c r="V148" s="204">
        <v>0</v>
      </c>
      <c r="W148" s="203">
        <v>0</v>
      </c>
      <c r="X148" s="230">
        <v>0</v>
      </c>
      <c r="Y148" s="204">
        <v>0</v>
      </c>
      <c r="Z148" s="203">
        <v>0</v>
      </c>
      <c r="AA148" s="230">
        <v>0</v>
      </c>
      <c r="AB148" s="204">
        <v>1</v>
      </c>
      <c r="AC148" s="203">
        <v>0</v>
      </c>
      <c r="AD148" s="230">
        <v>0</v>
      </c>
      <c r="AE148" s="204">
        <v>1</v>
      </c>
      <c r="AF148" s="203">
        <v>0</v>
      </c>
      <c r="AG148" s="230">
        <v>0</v>
      </c>
    </row>
    <row r="149" spans="1:33" ht="15" customHeight="1" x14ac:dyDescent="0.25">
      <c r="A149" s="38"/>
      <c r="B149" s="13" t="s">
        <v>152</v>
      </c>
      <c r="C149" s="14" t="s">
        <v>154</v>
      </c>
      <c r="D149" s="204">
        <v>0</v>
      </c>
      <c r="E149" s="203">
        <v>0</v>
      </c>
      <c r="F149" s="230">
        <v>0</v>
      </c>
      <c r="G149" s="204">
        <v>0</v>
      </c>
      <c r="H149" s="203">
        <v>0</v>
      </c>
      <c r="I149" s="230">
        <v>0</v>
      </c>
      <c r="J149" s="204">
        <v>0</v>
      </c>
      <c r="K149" s="203">
        <v>0</v>
      </c>
      <c r="L149" s="230">
        <v>0</v>
      </c>
      <c r="M149" s="204">
        <v>0</v>
      </c>
      <c r="N149" s="203">
        <v>0</v>
      </c>
      <c r="O149" s="230">
        <v>0</v>
      </c>
      <c r="P149" s="204">
        <v>0</v>
      </c>
      <c r="Q149" s="203">
        <v>0</v>
      </c>
      <c r="R149" s="230">
        <v>0</v>
      </c>
      <c r="S149" s="204">
        <v>0</v>
      </c>
      <c r="T149" s="203">
        <v>0</v>
      </c>
      <c r="U149" s="230">
        <v>0</v>
      </c>
      <c r="V149" s="204">
        <v>1</v>
      </c>
      <c r="W149" s="203">
        <v>0</v>
      </c>
      <c r="X149" s="230">
        <v>0</v>
      </c>
      <c r="Y149" s="204">
        <v>1</v>
      </c>
      <c r="Z149" s="203">
        <v>0</v>
      </c>
      <c r="AA149" s="230">
        <v>0</v>
      </c>
      <c r="AB149" s="204">
        <v>0</v>
      </c>
      <c r="AC149" s="203">
        <v>0</v>
      </c>
      <c r="AD149" s="230">
        <v>0</v>
      </c>
      <c r="AE149" s="204">
        <v>0</v>
      </c>
      <c r="AF149" s="203">
        <v>0</v>
      </c>
      <c r="AG149" s="230">
        <v>0</v>
      </c>
    </row>
    <row r="150" spans="1:33" ht="15" customHeight="1" x14ac:dyDescent="0.25">
      <c r="A150" s="38"/>
      <c r="B150" s="13"/>
      <c r="C150" s="14" t="s">
        <v>155</v>
      </c>
      <c r="D150" s="204">
        <v>0</v>
      </c>
      <c r="E150" s="203">
        <v>0</v>
      </c>
      <c r="F150" s="230">
        <v>0</v>
      </c>
      <c r="G150" s="204">
        <v>0</v>
      </c>
      <c r="H150" s="203">
        <v>0</v>
      </c>
      <c r="I150" s="230">
        <v>0</v>
      </c>
      <c r="J150" s="204">
        <v>0</v>
      </c>
      <c r="K150" s="203">
        <v>0</v>
      </c>
      <c r="L150" s="230">
        <v>0</v>
      </c>
      <c r="M150" s="204">
        <v>0</v>
      </c>
      <c r="N150" s="203">
        <v>0</v>
      </c>
      <c r="O150" s="230">
        <v>0</v>
      </c>
      <c r="P150" s="204">
        <v>0</v>
      </c>
      <c r="Q150" s="203">
        <v>0</v>
      </c>
      <c r="R150" s="230">
        <v>0</v>
      </c>
      <c r="S150" s="204">
        <v>0</v>
      </c>
      <c r="T150" s="203">
        <v>0</v>
      </c>
      <c r="U150" s="230">
        <v>0</v>
      </c>
      <c r="V150" s="204">
        <v>12</v>
      </c>
      <c r="W150" s="203">
        <v>12</v>
      </c>
      <c r="X150" s="230">
        <v>100</v>
      </c>
      <c r="Y150" s="204">
        <v>1</v>
      </c>
      <c r="Z150" s="203">
        <v>1</v>
      </c>
      <c r="AA150" s="230">
        <v>100</v>
      </c>
      <c r="AB150" s="204">
        <v>0</v>
      </c>
      <c r="AC150" s="203">
        <v>0</v>
      </c>
      <c r="AD150" s="230">
        <v>0</v>
      </c>
      <c r="AE150" s="204">
        <v>0</v>
      </c>
      <c r="AF150" s="203">
        <v>0</v>
      </c>
      <c r="AG150" s="230">
        <v>0</v>
      </c>
    </row>
    <row r="151" spans="1:33" ht="15" customHeight="1" x14ac:dyDescent="0.25">
      <c r="A151" s="38"/>
      <c r="B151" s="13"/>
      <c r="C151" s="14" t="s">
        <v>156</v>
      </c>
      <c r="D151" s="204">
        <v>19</v>
      </c>
      <c r="E151" s="203">
        <v>17</v>
      </c>
      <c r="F151" s="230">
        <v>89.5</v>
      </c>
      <c r="G151" s="204">
        <v>18</v>
      </c>
      <c r="H151" s="203">
        <v>16</v>
      </c>
      <c r="I151" s="230">
        <v>88.9</v>
      </c>
      <c r="J151" s="204">
        <v>14</v>
      </c>
      <c r="K151" s="203">
        <v>10</v>
      </c>
      <c r="L151" s="230">
        <v>71.400000000000006</v>
      </c>
      <c r="M151" s="204">
        <v>14</v>
      </c>
      <c r="N151" s="203">
        <v>10</v>
      </c>
      <c r="O151" s="230">
        <v>71.400000000000006</v>
      </c>
      <c r="P151" s="204">
        <v>5</v>
      </c>
      <c r="Q151" s="203">
        <v>5</v>
      </c>
      <c r="R151" s="230">
        <v>100</v>
      </c>
      <c r="S151" s="204">
        <v>5</v>
      </c>
      <c r="T151" s="203">
        <v>5</v>
      </c>
      <c r="U151" s="230">
        <v>100</v>
      </c>
      <c r="V151" s="204">
        <v>4</v>
      </c>
      <c r="W151" s="203">
        <v>4</v>
      </c>
      <c r="X151" s="230">
        <v>100</v>
      </c>
      <c r="Y151" s="204">
        <v>2</v>
      </c>
      <c r="Z151" s="203">
        <v>2</v>
      </c>
      <c r="AA151" s="230">
        <v>100</v>
      </c>
      <c r="AB151" s="204">
        <v>83</v>
      </c>
      <c r="AC151" s="203">
        <v>83</v>
      </c>
      <c r="AD151" s="230">
        <v>100</v>
      </c>
      <c r="AE151" s="204">
        <v>1</v>
      </c>
      <c r="AF151" s="203">
        <v>1</v>
      </c>
      <c r="AG151" s="230">
        <v>100</v>
      </c>
    </row>
    <row r="152" spans="1:33" ht="15" customHeight="1" x14ac:dyDescent="0.25">
      <c r="A152" s="38"/>
      <c r="B152" s="13"/>
      <c r="C152" s="14" t="s">
        <v>158</v>
      </c>
      <c r="D152" s="204">
        <v>321</v>
      </c>
      <c r="E152" s="203">
        <v>246</v>
      </c>
      <c r="F152" s="230">
        <v>76.599999999999994</v>
      </c>
      <c r="G152" s="204">
        <v>262</v>
      </c>
      <c r="H152" s="203">
        <v>203</v>
      </c>
      <c r="I152" s="230">
        <v>77.5</v>
      </c>
      <c r="J152" s="204">
        <v>405</v>
      </c>
      <c r="K152" s="203">
        <v>302</v>
      </c>
      <c r="L152" s="230">
        <v>74.599999999999994</v>
      </c>
      <c r="M152" s="204">
        <v>308</v>
      </c>
      <c r="N152" s="203">
        <v>249</v>
      </c>
      <c r="O152" s="230">
        <v>80.8</v>
      </c>
      <c r="P152" s="204">
        <v>417</v>
      </c>
      <c r="Q152" s="203">
        <v>311</v>
      </c>
      <c r="R152" s="230">
        <v>74.599999999999994</v>
      </c>
      <c r="S152" s="204">
        <v>337</v>
      </c>
      <c r="T152" s="203">
        <v>260</v>
      </c>
      <c r="U152" s="230">
        <v>77.2</v>
      </c>
      <c r="V152" s="204">
        <v>382</v>
      </c>
      <c r="W152" s="203">
        <v>281</v>
      </c>
      <c r="X152" s="230">
        <v>73.599999999999994</v>
      </c>
      <c r="Y152" s="204">
        <v>328</v>
      </c>
      <c r="Z152" s="203">
        <v>248</v>
      </c>
      <c r="AA152" s="230">
        <v>75.599999999999994</v>
      </c>
      <c r="AB152" s="204">
        <v>308</v>
      </c>
      <c r="AC152" s="203">
        <v>234</v>
      </c>
      <c r="AD152" s="230">
        <v>76</v>
      </c>
      <c r="AE152" s="204">
        <v>262</v>
      </c>
      <c r="AF152" s="203">
        <v>207</v>
      </c>
      <c r="AG152" s="230">
        <v>79</v>
      </c>
    </row>
    <row r="153" spans="1:33" ht="15" customHeight="1" x14ac:dyDescent="0.25">
      <c r="A153" s="38"/>
      <c r="B153" s="13"/>
      <c r="C153" s="14" t="s">
        <v>393</v>
      </c>
      <c r="D153" s="204">
        <v>32</v>
      </c>
      <c r="E153" s="203">
        <v>23</v>
      </c>
      <c r="F153" s="230">
        <v>71.900000000000006</v>
      </c>
      <c r="G153" s="204">
        <v>28</v>
      </c>
      <c r="H153" s="203">
        <v>21</v>
      </c>
      <c r="I153" s="230">
        <v>75</v>
      </c>
      <c r="J153" s="204">
        <v>51</v>
      </c>
      <c r="K153" s="203">
        <v>41</v>
      </c>
      <c r="L153" s="230">
        <v>80.400000000000006</v>
      </c>
      <c r="M153" s="204">
        <v>31</v>
      </c>
      <c r="N153" s="203">
        <v>25</v>
      </c>
      <c r="O153" s="230">
        <v>80.599999999999994</v>
      </c>
      <c r="P153" s="204">
        <v>36</v>
      </c>
      <c r="Q153" s="203">
        <v>25</v>
      </c>
      <c r="R153" s="230">
        <v>69.400000000000006</v>
      </c>
      <c r="S153" s="204">
        <v>30</v>
      </c>
      <c r="T153" s="203">
        <v>21</v>
      </c>
      <c r="U153" s="230">
        <v>70</v>
      </c>
      <c r="V153" s="204">
        <v>56</v>
      </c>
      <c r="W153" s="203">
        <v>43</v>
      </c>
      <c r="X153" s="230">
        <v>76.8</v>
      </c>
      <c r="Y153" s="204">
        <v>36</v>
      </c>
      <c r="Z153" s="203">
        <v>26</v>
      </c>
      <c r="AA153" s="230">
        <v>72.2</v>
      </c>
      <c r="AB153" s="204">
        <v>91</v>
      </c>
      <c r="AC153" s="203">
        <v>84</v>
      </c>
      <c r="AD153" s="230">
        <v>92.3</v>
      </c>
      <c r="AE153" s="204">
        <v>35</v>
      </c>
      <c r="AF153" s="203">
        <v>29</v>
      </c>
      <c r="AG153" s="230">
        <v>82.9</v>
      </c>
    </row>
    <row r="154" spans="1:33" ht="15" customHeight="1" x14ac:dyDescent="0.25">
      <c r="A154" s="38"/>
      <c r="B154" s="13"/>
      <c r="C154" s="14" t="s">
        <v>41</v>
      </c>
      <c r="D154" s="204">
        <v>372</v>
      </c>
      <c r="E154" s="203">
        <v>286</v>
      </c>
      <c r="F154" s="230">
        <v>76.900000000000006</v>
      </c>
      <c r="G154" s="204">
        <v>308</v>
      </c>
      <c r="H154" s="203">
        <v>240</v>
      </c>
      <c r="I154" s="230">
        <v>77.900000000000006</v>
      </c>
      <c r="J154" s="204">
        <v>470</v>
      </c>
      <c r="K154" s="203">
        <v>353</v>
      </c>
      <c r="L154" s="230">
        <v>75.099999999999994</v>
      </c>
      <c r="M154" s="204">
        <v>352</v>
      </c>
      <c r="N154" s="203">
        <v>283</v>
      </c>
      <c r="O154" s="230">
        <v>80.400000000000006</v>
      </c>
      <c r="P154" s="204">
        <v>458</v>
      </c>
      <c r="Q154" s="203">
        <v>341</v>
      </c>
      <c r="R154" s="230">
        <v>74.5</v>
      </c>
      <c r="S154" s="204">
        <v>372</v>
      </c>
      <c r="T154" s="203">
        <v>286</v>
      </c>
      <c r="U154" s="230">
        <v>76.900000000000006</v>
      </c>
      <c r="V154" s="204">
        <v>455</v>
      </c>
      <c r="W154" s="203">
        <v>340</v>
      </c>
      <c r="X154" s="230">
        <v>74.7</v>
      </c>
      <c r="Y154" s="204">
        <v>368</v>
      </c>
      <c r="Z154" s="203">
        <v>277</v>
      </c>
      <c r="AA154" s="230">
        <v>75.3</v>
      </c>
      <c r="AB154" s="204">
        <v>482</v>
      </c>
      <c r="AC154" s="203">
        <v>401</v>
      </c>
      <c r="AD154" s="230">
        <v>83.2</v>
      </c>
      <c r="AE154" s="204">
        <v>298</v>
      </c>
      <c r="AF154" s="203">
        <v>237</v>
      </c>
      <c r="AG154" s="230">
        <v>79.5</v>
      </c>
    </row>
    <row r="155" spans="1:33" ht="15" customHeight="1" x14ac:dyDescent="0.25">
      <c r="A155" s="38"/>
      <c r="B155" s="13" t="s">
        <v>159</v>
      </c>
      <c r="C155" s="14" t="s">
        <v>159</v>
      </c>
      <c r="D155" s="204">
        <v>4</v>
      </c>
      <c r="E155" s="203">
        <v>4</v>
      </c>
      <c r="F155" s="230">
        <v>100</v>
      </c>
      <c r="G155" s="204">
        <v>3</v>
      </c>
      <c r="H155" s="203">
        <v>3</v>
      </c>
      <c r="I155" s="230">
        <v>100</v>
      </c>
      <c r="J155" s="204">
        <v>14</v>
      </c>
      <c r="K155" s="203">
        <v>13</v>
      </c>
      <c r="L155" s="230">
        <v>92.9</v>
      </c>
      <c r="M155" s="204">
        <v>8</v>
      </c>
      <c r="N155" s="203">
        <v>7</v>
      </c>
      <c r="O155" s="230">
        <v>87.5</v>
      </c>
      <c r="P155" s="204">
        <v>19</v>
      </c>
      <c r="Q155" s="203">
        <v>12</v>
      </c>
      <c r="R155" s="230">
        <v>63.2</v>
      </c>
      <c r="S155" s="204">
        <v>16</v>
      </c>
      <c r="T155" s="203">
        <v>10</v>
      </c>
      <c r="U155" s="230">
        <v>62.5</v>
      </c>
      <c r="V155" s="204">
        <v>12</v>
      </c>
      <c r="W155" s="203">
        <v>10</v>
      </c>
      <c r="X155" s="230">
        <v>83.3</v>
      </c>
      <c r="Y155" s="204">
        <v>7</v>
      </c>
      <c r="Z155" s="203">
        <v>5</v>
      </c>
      <c r="AA155" s="230">
        <v>71.400000000000006</v>
      </c>
      <c r="AB155" s="204">
        <v>29</v>
      </c>
      <c r="AC155" s="203">
        <v>27</v>
      </c>
      <c r="AD155" s="230">
        <v>93.1</v>
      </c>
      <c r="AE155" s="204">
        <v>6</v>
      </c>
      <c r="AF155" s="203">
        <v>5</v>
      </c>
      <c r="AG155" s="230">
        <v>83.3</v>
      </c>
    </row>
    <row r="156" spans="1:33" ht="15" customHeight="1" x14ac:dyDescent="0.25">
      <c r="A156" s="38"/>
      <c r="B156" s="13" t="s">
        <v>160</v>
      </c>
      <c r="C156" s="14" t="s">
        <v>161</v>
      </c>
      <c r="D156" s="204">
        <v>67</v>
      </c>
      <c r="E156" s="203">
        <v>57</v>
      </c>
      <c r="F156" s="230">
        <v>85.1</v>
      </c>
      <c r="G156" s="204">
        <v>33</v>
      </c>
      <c r="H156" s="203">
        <v>32</v>
      </c>
      <c r="I156" s="230">
        <v>97</v>
      </c>
      <c r="J156" s="204">
        <v>94</v>
      </c>
      <c r="K156" s="203">
        <v>77</v>
      </c>
      <c r="L156" s="230">
        <v>81.900000000000006</v>
      </c>
      <c r="M156" s="204">
        <v>41</v>
      </c>
      <c r="N156" s="203">
        <v>37</v>
      </c>
      <c r="O156" s="230">
        <v>90.2</v>
      </c>
      <c r="P156" s="204">
        <v>89</v>
      </c>
      <c r="Q156" s="203">
        <v>63</v>
      </c>
      <c r="R156" s="230">
        <v>70.8</v>
      </c>
      <c r="S156" s="204">
        <v>37</v>
      </c>
      <c r="T156" s="203">
        <v>28</v>
      </c>
      <c r="U156" s="230">
        <v>75.7</v>
      </c>
      <c r="V156" s="204">
        <v>65</v>
      </c>
      <c r="W156" s="203">
        <v>36</v>
      </c>
      <c r="X156" s="230">
        <v>55.4</v>
      </c>
      <c r="Y156" s="204">
        <v>31</v>
      </c>
      <c r="Z156" s="203">
        <v>22</v>
      </c>
      <c r="AA156" s="230">
        <v>71</v>
      </c>
      <c r="AB156" s="204">
        <v>11</v>
      </c>
      <c r="AC156" s="203">
        <v>8</v>
      </c>
      <c r="AD156" s="230">
        <v>72.7</v>
      </c>
      <c r="AE156" s="204">
        <v>7</v>
      </c>
      <c r="AF156" s="203">
        <v>5</v>
      </c>
      <c r="AG156" s="230">
        <v>71.400000000000006</v>
      </c>
    </row>
    <row r="157" spans="1:33" ht="15" customHeight="1" x14ac:dyDescent="0.25">
      <c r="A157" s="38"/>
      <c r="B157" s="13"/>
      <c r="C157" s="14" t="s">
        <v>162</v>
      </c>
      <c r="D157" s="204">
        <v>0</v>
      </c>
      <c r="E157" s="203">
        <v>0</v>
      </c>
      <c r="F157" s="230">
        <v>0</v>
      </c>
      <c r="G157" s="204">
        <v>0</v>
      </c>
      <c r="H157" s="203">
        <v>0</v>
      </c>
      <c r="I157" s="230">
        <v>0</v>
      </c>
      <c r="J157" s="204">
        <v>1</v>
      </c>
      <c r="K157" s="203">
        <v>1</v>
      </c>
      <c r="L157" s="230">
        <v>100</v>
      </c>
      <c r="M157" s="204">
        <v>1</v>
      </c>
      <c r="N157" s="203">
        <v>1</v>
      </c>
      <c r="O157" s="230">
        <v>100</v>
      </c>
      <c r="P157" s="204">
        <v>0</v>
      </c>
      <c r="Q157" s="203">
        <v>0</v>
      </c>
      <c r="R157" s="230">
        <v>0</v>
      </c>
      <c r="S157" s="204">
        <v>0</v>
      </c>
      <c r="T157" s="203">
        <v>0</v>
      </c>
      <c r="U157" s="230">
        <v>0</v>
      </c>
      <c r="V157" s="204">
        <v>1</v>
      </c>
      <c r="W157" s="203">
        <v>1</v>
      </c>
      <c r="X157" s="230">
        <v>100</v>
      </c>
      <c r="Y157" s="204">
        <v>1</v>
      </c>
      <c r="Z157" s="203">
        <v>1</v>
      </c>
      <c r="AA157" s="230">
        <v>100</v>
      </c>
      <c r="AB157" s="204">
        <v>1</v>
      </c>
      <c r="AC157" s="203">
        <v>0</v>
      </c>
      <c r="AD157" s="230">
        <v>0</v>
      </c>
      <c r="AE157" s="204">
        <v>1</v>
      </c>
      <c r="AF157" s="203">
        <v>0</v>
      </c>
      <c r="AG157" s="230">
        <v>0</v>
      </c>
    </row>
    <row r="158" spans="1:33" ht="15" customHeight="1" x14ac:dyDescent="0.25">
      <c r="A158" s="38"/>
      <c r="B158" s="13"/>
      <c r="C158" s="14" t="s">
        <v>164</v>
      </c>
      <c r="D158" s="204">
        <v>7</v>
      </c>
      <c r="E158" s="203">
        <v>6</v>
      </c>
      <c r="F158" s="230">
        <v>85.7</v>
      </c>
      <c r="G158" s="204">
        <v>3</v>
      </c>
      <c r="H158" s="203">
        <v>2</v>
      </c>
      <c r="I158" s="230">
        <v>66.7</v>
      </c>
      <c r="J158" s="204">
        <v>0</v>
      </c>
      <c r="K158" s="203">
        <v>0</v>
      </c>
      <c r="L158" s="230">
        <v>0</v>
      </c>
      <c r="M158" s="204">
        <v>0</v>
      </c>
      <c r="N158" s="203">
        <v>0</v>
      </c>
      <c r="O158" s="230">
        <v>0</v>
      </c>
      <c r="P158" s="204">
        <v>0</v>
      </c>
      <c r="Q158" s="203">
        <v>0</v>
      </c>
      <c r="R158" s="230">
        <v>0</v>
      </c>
      <c r="S158" s="204">
        <v>0</v>
      </c>
      <c r="T158" s="203">
        <v>0</v>
      </c>
      <c r="U158" s="230">
        <v>0</v>
      </c>
      <c r="V158" s="204">
        <v>0</v>
      </c>
      <c r="W158" s="203">
        <v>0</v>
      </c>
      <c r="X158" s="230">
        <v>0</v>
      </c>
      <c r="Y158" s="204">
        <v>0</v>
      </c>
      <c r="Z158" s="203">
        <v>0</v>
      </c>
      <c r="AA158" s="230">
        <v>0</v>
      </c>
      <c r="AB158" s="204">
        <v>0</v>
      </c>
      <c r="AC158" s="203">
        <v>0</v>
      </c>
      <c r="AD158" s="230">
        <v>0</v>
      </c>
      <c r="AE158" s="204">
        <v>0</v>
      </c>
      <c r="AF158" s="203">
        <v>0</v>
      </c>
      <c r="AG158" s="230">
        <v>0</v>
      </c>
    </row>
    <row r="159" spans="1:33" ht="15" customHeight="1" x14ac:dyDescent="0.25">
      <c r="A159" s="38"/>
      <c r="B159" s="13"/>
      <c r="C159" s="14" t="s">
        <v>394</v>
      </c>
      <c r="D159" s="204">
        <v>72</v>
      </c>
      <c r="E159" s="203">
        <v>55</v>
      </c>
      <c r="F159" s="230">
        <v>76.400000000000006</v>
      </c>
      <c r="G159" s="204">
        <v>41</v>
      </c>
      <c r="H159" s="203">
        <v>25</v>
      </c>
      <c r="I159" s="230">
        <v>61</v>
      </c>
      <c r="J159" s="204">
        <v>58</v>
      </c>
      <c r="K159" s="203">
        <v>48</v>
      </c>
      <c r="L159" s="230">
        <v>82.8</v>
      </c>
      <c r="M159" s="204">
        <v>24</v>
      </c>
      <c r="N159" s="203">
        <v>19</v>
      </c>
      <c r="O159" s="230">
        <v>79.2</v>
      </c>
      <c r="P159" s="204">
        <v>48</v>
      </c>
      <c r="Q159" s="203">
        <v>37</v>
      </c>
      <c r="R159" s="230">
        <v>77.099999999999994</v>
      </c>
      <c r="S159" s="204">
        <v>31</v>
      </c>
      <c r="T159" s="203">
        <v>21</v>
      </c>
      <c r="U159" s="230">
        <v>67.7</v>
      </c>
      <c r="V159" s="204">
        <v>52</v>
      </c>
      <c r="W159" s="203">
        <v>44</v>
      </c>
      <c r="X159" s="230">
        <v>84.6</v>
      </c>
      <c r="Y159" s="204">
        <v>34</v>
      </c>
      <c r="Z159" s="203">
        <v>28</v>
      </c>
      <c r="AA159" s="230">
        <v>82.4</v>
      </c>
      <c r="AB159" s="204">
        <v>34</v>
      </c>
      <c r="AC159" s="203">
        <v>32</v>
      </c>
      <c r="AD159" s="230">
        <v>94.1</v>
      </c>
      <c r="AE159" s="204">
        <v>22</v>
      </c>
      <c r="AF159" s="203">
        <v>20</v>
      </c>
      <c r="AG159" s="230">
        <v>90.9</v>
      </c>
    </row>
    <row r="160" spans="1:33" ht="15" customHeight="1" x14ac:dyDescent="0.25">
      <c r="A160" s="38"/>
      <c r="B160" s="13"/>
      <c r="C160" s="14" t="s">
        <v>41</v>
      </c>
      <c r="D160" s="204">
        <v>146</v>
      </c>
      <c r="E160" s="203">
        <v>118</v>
      </c>
      <c r="F160" s="230">
        <v>80.8</v>
      </c>
      <c r="G160" s="204">
        <v>76</v>
      </c>
      <c r="H160" s="203">
        <v>58</v>
      </c>
      <c r="I160" s="230">
        <v>76.3</v>
      </c>
      <c r="J160" s="204">
        <v>153</v>
      </c>
      <c r="K160" s="203">
        <v>126</v>
      </c>
      <c r="L160" s="230">
        <v>82.4</v>
      </c>
      <c r="M160" s="204">
        <v>65</v>
      </c>
      <c r="N160" s="203">
        <v>56</v>
      </c>
      <c r="O160" s="230">
        <v>86.2</v>
      </c>
      <c r="P160" s="204">
        <v>137</v>
      </c>
      <c r="Q160" s="203">
        <v>100</v>
      </c>
      <c r="R160" s="230">
        <v>73</v>
      </c>
      <c r="S160" s="204">
        <v>68</v>
      </c>
      <c r="T160" s="203">
        <v>49</v>
      </c>
      <c r="U160" s="230">
        <v>72.099999999999994</v>
      </c>
      <c r="V160" s="204">
        <v>118</v>
      </c>
      <c r="W160" s="203">
        <v>81</v>
      </c>
      <c r="X160" s="230">
        <v>68.599999999999994</v>
      </c>
      <c r="Y160" s="204">
        <v>66</v>
      </c>
      <c r="Z160" s="203">
        <v>51</v>
      </c>
      <c r="AA160" s="230">
        <v>77.3</v>
      </c>
      <c r="AB160" s="204">
        <v>46</v>
      </c>
      <c r="AC160" s="203">
        <v>40</v>
      </c>
      <c r="AD160" s="230">
        <v>87</v>
      </c>
      <c r="AE160" s="204">
        <v>30</v>
      </c>
      <c r="AF160" s="203">
        <v>25</v>
      </c>
      <c r="AG160" s="230">
        <v>83.3</v>
      </c>
    </row>
    <row r="161" spans="1:33" ht="15" customHeight="1" x14ac:dyDescent="0.25">
      <c r="A161" s="38"/>
      <c r="B161" s="13" t="s">
        <v>41</v>
      </c>
      <c r="C161" s="14"/>
      <c r="D161" s="204">
        <v>522</v>
      </c>
      <c r="E161" s="203">
        <v>408</v>
      </c>
      <c r="F161" s="230">
        <v>78.2</v>
      </c>
      <c r="G161" s="204">
        <v>384</v>
      </c>
      <c r="H161" s="203">
        <v>300</v>
      </c>
      <c r="I161" s="230">
        <v>78.099999999999994</v>
      </c>
      <c r="J161" s="204">
        <v>637</v>
      </c>
      <c r="K161" s="203">
        <v>492</v>
      </c>
      <c r="L161" s="230">
        <v>77.2</v>
      </c>
      <c r="M161" s="204">
        <v>425</v>
      </c>
      <c r="N161" s="203">
        <v>346</v>
      </c>
      <c r="O161" s="230">
        <v>81.400000000000006</v>
      </c>
      <c r="P161" s="204">
        <v>614</v>
      </c>
      <c r="Q161" s="203">
        <v>453</v>
      </c>
      <c r="R161" s="230">
        <v>73.8</v>
      </c>
      <c r="S161" s="204">
        <v>454</v>
      </c>
      <c r="T161" s="203">
        <v>344</v>
      </c>
      <c r="U161" s="230">
        <v>75.8</v>
      </c>
      <c r="V161" s="204">
        <v>585</v>
      </c>
      <c r="W161" s="203">
        <v>431</v>
      </c>
      <c r="X161" s="230">
        <v>73.7</v>
      </c>
      <c r="Y161" s="204">
        <v>439</v>
      </c>
      <c r="Z161" s="203">
        <v>332</v>
      </c>
      <c r="AA161" s="230">
        <v>75.599999999999994</v>
      </c>
      <c r="AB161" s="204">
        <v>558</v>
      </c>
      <c r="AC161" s="203">
        <v>468</v>
      </c>
      <c r="AD161" s="230">
        <v>83.9</v>
      </c>
      <c r="AE161" s="204">
        <v>334</v>
      </c>
      <c r="AF161" s="203">
        <v>267</v>
      </c>
      <c r="AG161" s="230">
        <v>79.900000000000006</v>
      </c>
    </row>
    <row r="162" spans="1:33" ht="15" customHeight="1" x14ac:dyDescent="0.25">
      <c r="A162" s="192" t="s">
        <v>41</v>
      </c>
      <c r="B162" s="218"/>
      <c r="C162" s="42"/>
      <c r="D162" s="216">
        <v>58278</v>
      </c>
      <c r="E162" s="215">
        <v>44914</v>
      </c>
      <c r="F162" s="232">
        <v>77.099999999999994</v>
      </c>
      <c r="G162" s="216">
        <v>21508</v>
      </c>
      <c r="H162" s="215">
        <v>18654</v>
      </c>
      <c r="I162" s="232">
        <v>86.7</v>
      </c>
      <c r="J162" s="216">
        <v>62290</v>
      </c>
      <c r="K162" s="215">
        <v>47787</v>
      </c>
      <c r="L162" s="232">
        <v>76.7</v>
      </c>
      <c r="M162" s="216">
        <v>21849</v>
      </c>
      <c r="N162" s="215">
        <v>18904</v>
      </c>
      <c r="O162" s="232">
        <v>86.5</v>
      </c>
      <c r="P162" s="216">
        <v>65620</v>
      </c>
      <c r="Q162" s="215">
        <v>50744</v>
      </c>
      <c r="R162" s="232">
        <v>77.3</v>
      </c>
      <c r="S162" s="216">
        <v>22255</v>
      </c>
      <c r="T162" s="215">
        <v>19251</v>
      </c>
      <c r="U162" s="232">
        <v>86.5</v>
      </c>
      <c r="V162" s="216">
        <v>66866</v>
      </c>
      <c r="W162" s="215">
        <v>52068</v>
      </c>
      <c r="X162" s="232">
        <v>77.900000000000006</v>
      </c>
      <c r="Y162" s="216">
        <v>22815</v>
      </c>
      <c r="Z162" s="215">
        <v>20080</v>
      </c>
      <c r="AA162" s="232">
        <v>88</v>
      </c>
      <c r="AB162" s="216">
        <v>70573</v>
      </c>
      <c r="AC162" s="215">
        <v>56065</v>
      </c>
      <c r="AD162" s="232">
        <v>79.400000000000006</v>
      </c>
      <c r="AE162" s="216">
        <v>23060</v>
      </c>
      <c r="AF162" s="215">
        <v>20515</v>
      </c>
      <c r="AG162" s="232">
        <v>89</v>
      </c>
    </row>
    <row r="163" spans="1:33" ht="15" customHeight="1" x14ac:dyDescent="0.25">
      <c r="B163" s="3" t="s">
        <v>0</v>
      </c>
      <c r="C163" s="3" t="s">
        <v>0</v>
      </c>
    </row>
    <row r="164" spans="1:33" ht="15" customHeight="1" x14ac:dyDescent="0.25">
      <c r="A164" s="15" t="s">
        <v>443</v>
      </c>
      <c r="B164" s="9"/>
      <c r="C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row>
    <row r="165" spans="1:33" ht="15" customHeight="1" x14ac:dyDescent="0.25">
      <c r="A165" s="8" t="s">
        <v>0</v>
      </c>
      <c r="B165" s="9"/>
      <c r="C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row>
    <row r="166" spans="1:33" ht="15" customHeight="1" x14ac:dyDescent="0.25">
      <c r="A166" s="152" t="s">
        <v>515</v>
      </c>
      <c r="B166" s="9"/>
      <c r="C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row>
    <row r="167" spans="1:33" ht="15" customHeight="1" x14ac:dyDescent="0.25">
      <c r="A167" s="152" t="s">
        <v>516</v>
      </c>
      <c r="B167" s="9"/>
      <c r="C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row>
    <row r="168" spans="1:33" ht="15" customHeight="1" x14ac:dyDescent="0.25">
      <c r="A168" s="6" t="s">
        <v>0</v>
      </c>
      <c r="B168" s="9"/>
      <c r="C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row>
    <row r="169" spans="1:33" ht="15" customHeight="1" x14ac:dyDescent="0.25">
      <c r="A169" s="6" t="s">
        <v>204</v>
      </c>
      <c r="B169" s="9"/>
      <c r="C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row>
    <row r="170" spans="1:33" ht="15" customHeight="1" x14ac:dyDescent="0.25">
      <c r="A170" s="6" t="s">
        <v>32</v>
      </c>
      <c r="B170" s="9"/>
      <c r="C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row>
    <row r="171" spans="1:33" ht="15" customHeight="1" x14ac:dyDescent="0.25">
      <c r="A171" s="6" t="s">
        <v>205</v>
      </c>
      <c r="B171" s="9"/>
      <c r="C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row>
  </sheetData>
  <mergeCells count="15">
    <mergeCell ref="AE7:AG7"/>
    <mergeCell ref="V7:X7"/>
    <mergeCell ref="Y7:AA7"/>
    <mergeCell ref="AB7:AD7"/>
    <mergeCell ref="D6:I6"/>
    <mergeCell ref="J6:O6"/>
    <mergeCell ref="P6:U6"/>
    <mergeCell ref="V6:AA6"/>
    <mergeCell ref="AB6:AG6"/>
    <mergeCell ref="M7:O7"/>
    <mergeCell ref="P7:R7"/>
    <mergeCell ref="S7:U7"/>
    <mergeCell ref="D7:F7"/>
    <mergeCell ref="G7:I7"/>
    <mergeCell ref="J7:L7"/>
  </mergeCells>
  <conditionalFormatting sqref="A9:C162">
    <cfRule type="cellIs" dxfId="20" priority="42"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49" fitToHeight="0" orientation="landscape" horizontalDpi="300" verticalDpi="300"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workbookViewId="0">
      <pane xSplit="2" ySplit="8" topLeftCell="C9" activePane="bottomRight" state="frozen"/>
      <selection pane="topRight" activeCell="C1" sqref="C1"/>
      <selection pane="bottomLeft" activeCell="A9" sqref="A9"/>
      <selection pane="bottomRight"/>
    </sheetView>
  </sheetViews>
  <sheetFormatPr defaultRowHeight="11.25" x14ac:dyDescent="0.2"/>
  <cols>
    <col min="1" max="1" width="55.28515625" customWidth="1"/>
    <col min="2" max="2" width="48" style="197" bestFit="1" customWidth="1"/>
    <col min="3" max="32" width="12.140625" customWidth="1"/>
  </cols>
  <sheetData>
    <row r="1" spans="1:32" ht="15" customHeight="1" x14ac:dyDescent="0.2">
      <c r="A1" s="223" t="s">
        <v>262</v>
      </c>
      <c r="B1" s="223"/>
    </row>
    <row r="2" spans="1:32" s="197" customFormat="1" ht="15" customHeight="1" x14ac:dyDescent="0.2">
      <c r="A2" s="285" t="s">
        <v>318</v>
      </c>
      <c r="B2" s="223"/>
    </row>
    <row r="3" spans="1:32" ht="15" customHeight="1" x14ac:dyDescent="0.2">
      <c r="A3" s="285" t="str">
        <f>"NSW Higher, Local and Children's Criminal Courts " &amp;'TABLE CONTENTS'!H4</f>
        <v>NSW Higher, Local and Children's Criminal Courts Jan 2011-Dec 2015</v>
      </c>
      <c r="B3" s="220"/>
      <c r="F3" s="196"/>
    </row>
    <row r="4" spans="1:32" ht="15" customHeight="1" x14ac:dyDescent="0.2">
      <c r="A4" s="282" t="s">
        <v>438</v>
      </c>
      <c r="B4" s="282"/>
    </row>
    <row r="5" spans="1:32" ht="15" customHeight="1" x14ac:dyDescent="0.2">
      <c r="A5" s="197"/>
    </row>
    <row r="6" spans="1:32" s="198" customFormat="1" ht="15" customHeight="1" x14ac:dyDescent="0.25">
      <c r="A6" s="262"/>
      <c r="B6" s="272"/>
      <c r="C6" s="394">
        <f>'TABLE CONTENTS'!$C$4</f>
        <v>2011</v>
      </c>
      <c r="D6" s="395"/>
      <c r="E6" s="395"/>
      <c r="F6" s="395"/>
      <c r="G6" s="395"/>
      <c r="H6" s="396"/>
      <c r="I6" s="394">
        <f>'TABLE CONTENTS'!$D$4</f>
        <v>2012</v>
      </c>
      <c r="J6" s="395"/>
      <c r="K6" s="395"/>
      <c r="L6" s="395"/>
      <c r="M6" s="395"/>
      <c r="N6" s="396"/>
      <c r="O6" s="394">
        <f>'TABLE CONTENTS'!$E$4</f>
        <v>2013</v>
      </c>
      <c r="P6" s="395"/>
      <c r="Q6" s="395"/>
      <c r="R6" s="395"/>
      <c r="S6" s="395"/>
      <c r="T6" s="396"/>
      <c r="U6" s="394">
        <f>'TABLE CONTENTS'!$F$4</f>
        <v>2014</v>
      </c>
      <c r="V6" s="395"/>
      <c r="W6" s="395"/>
      <c r="X6" s="395"/>
      <c r="Y6" s="395"/>
      <c r="Z6" s="396"/>
      <c r="AA6" s="394">
        <f>'TABLE CONTENTS'!$G$4</f>
        <v>2015</v>
      </c>
      <c r="AB6" s="395"/>
      <c r="AC6" s="395"/>
      <c r="AD6" s="395"/>
      <c r="AE6" s="395"/>
      <c r="AF6" s="396"/>
    </row>
    <row r="7" spans="1:32" s="198" customFormat="1" ht="45" customHeight="1" x14ac:dyDescent="0.25">
      <c r="A7" s="263"/>
      <c r="B7" s="273"/>
      <c r="C7" s="397" t="s">
        <v>33</v>
      </c>
      <c r="D7" s="398"/>
      <c r="E7" s="399"/>
      <c r="F7" s="400" t="s">
        <v>404</v>
      </c>
      <c r="G7" s="401"/>
      <c r="H7" s="402"/>
      <c r="I7" s="397" t="s">
        <v>33</v>
      </c>
      <c r="J7" s="398"/>
      <c r="K7" s="399"/>
      <c r="L7" s="400" t="s">
        <v>404</v>
      </c>
      <c r="M7" s="401"/>
      <c r="N7" s="402"/>
      <c r="O7" s="397" t="s">
        <v>33</v>
      </c>
      <c r="P7" s="398"/>
      <c r="Q7" s="399"/>
      <c r="R7" s="400" t="s">
        <v>404</v>
      </c>
      <c r="S7" s="401"/>
      <c r="T7" s="402"/>
      <c r="U7" s="397" t="s">
        <v>33</v>
      </c>
      <c r="V7" s="398"/>
      <c r="W7" s="399"/>
      <c r="X7" s="400" t="s">
        <v>404</v>
      </c>
      <c r="Y7" s="401"/>
      <c r="Z7" s="402"/>
      <c r="AA7" s="397" t="s">
        <v>33</v>
      </c>
      <c r="AB7" s="398"/>
      <c r="AC7" s="399"/>
      <c r="AD7" s="400" t="s">
        <v>404</v>
      </c>
      <c r="AE7" s="401"/>
      <c r="AF7" s="402"/>
    </row>
    <row r="8" spans="1:32" s="198" customFormat="1" ht="60.75" customHeight="1" x14ac:dyDescent="0.25">
      <c r="A8" s="267" t="s">
        <v>287</v>
      </c>
      <c r="B8" s="274"/>
      <c r="C8" s="277" t="s">
        <v>34</v>
      </c>
      <c r="D8" s="278" t="s">
        <v>35</v>
      </c>
      <c r="E8" s="228" t="s">
        <v>36</v>
      </c>
      <c r="F8" s="277" t="s">
        <v>373</v>
      </c>
      <c r="G8" s="278" t="s">
        <v>374</v>
      </c>
      <c r="H8" s="228" t="s">
        <v>36</v>
      </c>
      <c r="I8" s="277" t="s">
        <v>34</v>
      </c>
      <c r="J8" s="278" t="s">
        <v>35</v>
      </c>
      <c r="K8" s="228" t="s">
        <v>36</v>
      </c>
      <c r="L8" s="277" t="s">
        <v>373</v>
      </c>
      <c r="M8" s="278" t="s">
        <v>374</v>
      </c>
      <c r="N8" s="228" t="s">
        <v>36</v>
      </c>
      <c r="O8" s="277" t="s">
        <v>34</v>
      </c>
      <c r="P8" s="278" t="s">
        <v>35</v>
      </c>
      <c r="Q8" s="228" t="s">
        <v>36</v>
      </c>
      <c r="R8" s="277" t="s">
        <v>373</v>
      </c>
      <c r="S8" s="278" t="s">
        <v>374</v>
      </c>
      <c r="T8" s="228" t="s">
        <v>36</v>
      </c>
      <c r="U8" s="277" t="s">
        <v>34</v>
      </c>
      <c r="V8" s="278" t="s">
        <v>35</v>
      </c>
      <c r="W8" s="228" t="s">
        <v>36</v>
      </c>
      <c r="X8" s="277" t="s">
        <v>373</v>
      </c>
      <c r="Y8" s="278" t="s">
        <v>374</v>
      </c>
      <c r="Z8" s="228" t="s">
        <v>36</v>
      </c>
      <c r="AA8" s="277" t="s">
        <v>34</v>
      </c>
      <c r="AB8" s="278" t="s">
        <v>35</v>
      </c>
      <c r="AC8" s="228" t="s">
        <v>36</v>
      </c>
      <c r="AD8" s="277" t="s">
        <v>373</v>
      </c>
      <c r="AE8" s="278" t="s">
        <v>374</v>
      </c>
      <c r="AF8" s="228" t="s">
        <v>36</v>
      </c>
    </row>
    <row r="9" spans="1:32" s="198" customFormat="1" ht="15" customHeight="1" x14ac:dyDescent="0.25">
      <c r="A9" s="264" t="s">
        <v>402</v>
      </c>
      <c r="B9" s="191"/>
      <c r="C9" s="216"/>
      <c r="D9" s="215"/>
      <c r="E9" s="232"/>
      <c r="F9" s="216"/>
      <c r="G9" s="215"/>
      <c r="H9" s="232"/>
      <c r="I9" s="216"/>
      <c r="J9" s="215"/>
      <c r="K9" s="232"/>
      <c r="L9" s="216"/>
      <c r="M9" s="215"/>
      <c r="N9" s="232"/>
      <c r="O9" s="216"/>
      <c r="P9" s="215"/>
      <c r="Q9" s="232"/>
      <c r="R9" s="216"/>
      <c r="S9" s="215"/>
      <c r="T9" s="232"/>
      <c r="U9" s="216"/>
      <c r="V9" s="215"/>
      <c r="W9" s="232"/>
      <c r="X9" s="216"/>
      <c r="Y9" s="215"/>
      <c r="Z9" s="232"/>
      <c r="AA9" s="216"/>
      <c r="AB9" s="215"/>
      <c r="AC9" s="232"/>
      <c r="AD9" s="216"/>
      <c r="AE9" s="215"/>
      <c r="AF9" s="232"/>
    </row>
    <row r="10" spans="1:32" s="198" customFormat="1" ht="15" customHeight="1" x14ac:dyDescent="0.25">
      <c r="A10" s="45" t="s">
        <v>11</v>
      </c>
      <c r="B10" s="269" t="s">
        <v>37</v>
      </c>
      <c r="C10" s="204">
        <v>1</v>
      </c>
      <c r="D10" s="203">
        <v>1</v>
      </c>
      <c r="E10" s="230">
        <v>100</v>
      </c>
      <c r="F10" s="204">
        <v>1</v>
      </c>
      <c r="G10" s="203">
        <v>1</v>
      </c>
      <c r="H10" s="230">
        <v>100</v>
      </c>
      <c r="I10" s="204">
        <v>1</v>
      </c>
      <c r="J10" s="203">
        <v>1</v>
      </c>
      <c r="K10" s="230">
        <v>100</v>
      </c>
      <c r="L10" s="204">
        <v>1</v>
      </c>
      <c r="M10" s="203">
        <v>1</v>
      </c>
      <c r="N10" s="230">
        <v>100</v>
      </c>
      <c r="O10" s="204">
        <v>2</v>
      </c>
      <c r="P10" s="203">
        <v>0</v>
      </c>
      <c r="Q10" s="230">
        <v>0</v>
      </c>
      <c r="R10" s="204">
        <v>2</v>
      </c>
      <c r="S10" s="203">
        <v>0</v>
      </c>
      <c r="T10" s="230">
        <v>0</v>
      </c>
      <c r="U10" s="204">
        <v>2</v>
      </c>
      <c r="V10" s="203">
        <v>1</v>
      </c>
      <c r="W10" s="230">
        <v>50</v>
      </c>
      <c r="X10" s="204">
        <v>2</v>
      </c>
      <c r="Y10" s="203">
        <v>1</v>
      </c>
      <c r="Z10" s="230">
        <v>50</v>
      </c>
      <c r="AA10" s="204">
        <v>1</v>
      </c>
      <c r="AB10" s="203">
        <v>1</v>
      </c>
      <c r="AC10" s="230">
        <v>100</v>
      </c>
      <c r="AD10" s="204">
        <v>1</v>
      </c>
      <c r="AE10" s="203">
        <v>1</v>
      </c>
      <c r="AF10" s="230">
        <v>100</v>
      </c>
    </row>
    <row r="11" spans="1:32" s="198" customFormat="1" ht="15" customHeight="1" x14ac:dyDescent="0.25">
      <c r="A11" s="40"/>
      <c r="B11" s="269" t="s">
        <v>38</v>
      </c>
      <c r="C11" s="204">
        <v>1</v>
      </c>
      <c r="D11" s="203">
        <v>1</v>
      </c>
      <c r="E11" s="230">
        <v>100</v>
      </c>
      <c r="F11" s="204">
        <v>1</v>
      </c>
      <c r="G11" s="203">
        <v>1</v>
      </c>
      <c r="H11" s="230">
        <v>100</v>
      </c>
      <c r="I11" s="204">
        <v>1</v>
      </c>
      <c r="J11" s="203">
        <v>0</v>
      </c>
      <c r="K11" s="230">
        <v>0</v>
      </c>
      <c r="L11" s="204">
        <v>1</v>
      </c>
      <c r="M11" s="203">
        <v>0</v>
      </c>
      <c r="N11" s="230">
        <v>0</v>
      </c>
      <c r="O11" s="204">
        <v>0</v>
      </c>
      <c r="P11" s="203">
        <v>0</v>
      </c>
      <c r="Q11" s="230">
        <v>0</v>
      </c>
      <c r="R11" s="204">
        <v>0</v>
      </c>
      <c r="S11" s="203">
        <v>0</v>
      </c>
      <c r="T11" s="230">
        <v>0</v>
      </c>
      <c r="U11" s="204">
        <v>1</v>
      </c>
      <c r="V11" s="203">
        <v>0</v>
      </c>
      <c r="W11" s="230">
        <v>0</v>
      </c>
      <c r="X11" s="204">
        <v>1</v>
      </c>
      <c r="Y11" s="203">
        <v>0</v>
      </c>
      <c r="Z11" s="230">
        <v>0</v>
      </c>
      <c r="AA11" s="204">
        <v>2</v>
      </c>
      <c r="AB11" s="203">
        <v>0</v>
      </c>
      <c r="AC11" s="230">
        <v>0</v>
      </c>
      <c r="AD11" s="204">
        <v>2</v>
      </c>
      <c r="AE11" s="203">
        <v>0</v>
      </c>
      <c r="AF11" s="230">
        <v>0</v>
      </c>
    </row>
    <row r="12" spans="1:32" s="198" customFormat="1" ht="15" customHeight="1" x14ac:dyDescent="0.25">
      <c r="A12" s="40"/>
      <c r="B12" s="269" t="s">
        <v>207</v>
      </c>
      <c r="C12" s="204">
        <v>0</v>
      </c>
      <c r="D12" s="203">
        <v>0</v>
      </c>
      <c r="E12" s="230">
        <v>0</v>
      </c>
      <c r="F12" s="204">
        <v>0</v>
      </c>
      <c r="G12" s="203">
        <v>0</v>
      </c>
      <c r="H12" s="230">
        <v>0</v>
      </c>
      <c r="I12" s="204">
        <v>0</v>
      </c>
      <c r="J12" s="203">
        <v>0</v>
      </c>
      <c r="K12" s="230">
        <v>0</v>
      </c>
      <c r="L12" s="204">
        <v>0</v>
      </c>
      <c r="M12" s="203">
        <v>0</v>
      </c>
      <c r="N12" s="230">
        <v>0</v>
      </c>
      <c r="O12" s="204">
        <v>1</v>
      </c>
      <c r="P12" s="203">
        <v>1</v>
      </c>
      <c r="Q12" s="230">
        <v>100</v>
      </c>
      <c r="R12" s="204">
        <v>1</v>
      </c>
      <c r="S12" s="203">
        <v>1</v>
      </c>
      <c r="T12" s="230">
        <v>100</v>
      </c>
      <c r="U12" s="204">
        <v>0</v>
      </c>
      <c r="V12" s="203">
        <v>0</v>
      </c>
      <c r="W12" s="230">
        <v>0</v>
      </c>
      <c r="X12" s="204">
        <v>0</v>
      </c>
      <c r="Y12" s="203">
        <v>0</v>
      </c>
      <c r="Z12" s="230">
        <v>0</v>
      </c>
      <c r="AA12" s="204">
        <v>0</v>
      </c>
      <c r="AB12" s="203">
        <v>0</v>
      </c>
      <c r="AC12" s="230">
        <v>0</v>
      </c>
      <c r="AD12" s="204">
        <v>0</v>
      </c>
      <c r="AE12" s="203">
        <v>0</v>
      </c>
      <c r="AF12" s="230">
        <v>0</v>
      </c>
    </row>
    <row r="13" spans="1:32" s="198" customFormat="1" ht="15" customHeight="1" x14ac:dyDescent="0.25">
      <c r="A13" s="271"/>
      <c r="B13" s="88" t="s">
        <v>41</v>
      </c>
      <c r="C13" s="205">
        <v>2</v>
      </c>
      <c r="D13" s="206">
        <v>2</v>
      </c>
      <c r="E13" s="231">
        <v>100</v>
      </c>
      <c r="F13" s="205">
        <v>2</v>
      </c>
      <c r="G13" s="206">
        <v>2</v>
      </c>
      <c r="H13" s="231">
        <v>100</v>
      </c>
      <c r="I13" s="205">
        <v>2</v>
      </c>
      <c r="J13" s="206">
        <v>1</v>
      </c>
      <c r="K13" s="231">
        <v>50</v>
      </c>
      <c r="L13" s="205">
        <v>2</v>
      </c>
      <c r="M13" s="206">
        <v>1</v>
      </c>
      <c r="N13" s="231">
        <v>50</v>
      </c>
      <c r="O13" s="205">
        <v>3</v>
      </c>
      <c r="P13" s="206">
        <v>1</v>
      </c>
      <c r="Q13" s="231">
        <v>33.299999999999997</v>
      </c>
      <c r="R13" s="205">
        <v>2</v>
      </c>
      <c r="S13" s="206">
        <v>1</v>
      </c>
      <c r="T13" s="231">
        <v>50</v>
      </c>
      <c r="U13" s="205">
        <v>3</v>
      </c>
      <c r="V13" s="206">
        <v>1</v>
      </c>
      <c r="W13" s="231">
        <v>33.299999999999997</v>
      </c>
      <c r="X13" s="205">
        <v>3</v>
      </c>
      <c r="Y13" s="206">
        <v>1</v>
      </c>
      <c r="Z13" s="231">
        <v>33.299999999999997</v>
      </c>
      <c r="AA13" s="205">
        <v>3</v>
      </c>
      <c r="AB13" s="206">
        <v>1</v>
      </c>
      <c r="AC13" s="231">
        <v>33.299999999999997</v>
      </c>
      <c r="AD13" s="205">
        <v>3</v>
      </c>
      <c r="AE13" s="206">
        <v>1</v>
      </c>
      <c r="AF13" s="231">
        <v>33.299999999999997</v>
      </c>
    </row>
    <row r="14" spans="1:32" s="198" customFormat="1" ht="15" customHeight="1" x14ac:dyDescent="0.25">
      <c r="A14" s="40" t="s">
        <v>12</v>
      </c>
      <c r="B14" s="269" t="s">
        <v>42</v>
      </c>
      <c r="C14" s="204">
        <v>3865</v>
      </c>
      <c r="D14" s="203">
        <v>2143</v>
      </c>
      <c r="E14" s="230">
        <v>55.4</v>
      </c>
      <c r="F14" s="204">
        <v>2780</v>
      </c>
      <c r="G14" s="203">
        <v>1783</v>
      </c>
      <c r="H14" s="230">
        <v>64.099999999999994</v>
      </c>
      <c r="I14" s="204">
        <v>4430</v>
      </c>
      <c r="J14" s="203">
        <v>2439</v>
      </c>
      <c r="K14" s="230">
        <v>55.1</v>
      </c>
      <c r="L14" s="204">
        <v>3191</v>
      </c>
      <c r="M14" s="203">
        <v>2015</v>
      </c>
      <c r="N14" s="230">
        <v>63.1</v>
      </c>
      <c r="O14" s="204">
        <v>4645</v>
      </c>
      <c r="P14" s="203">
        <v>2517</v>
      </c>
      <c r="Q14" s="230">
        <v>54.2</v>
      </c>
      <c r="R14" s="204">
        <v>3285</v>
      </c>
      <c r="S14" s="203">
        <v>2050</v>
      </c>
      <c r="T14" s="230">
        <v>62.4</v>
      </c>
      <c r="U14" s="204">
        <v>4591</v>
      </c>
      <c r="V14" s="203">
        <v>2567</v>
      </c>
      <c r="W14" s="230">
        <v>55.9</v>
      </c>
      <c r="X14" s="204">
        <v>3204</v>
      </c>
      <c r="Y14" s="203">
        <v>2073</v>
      </c>
      <c r="Z14" s="230">
        <v>64.7</v>
      </c>
      <c r="AA14" s="204">
        <v>4766</v>
      </c>
      <c r="AB14" s="203">
        <v>2739</v>
      </c>
      <c r="AC14" s="230">
        <v>57.5</v>
      </c>
      <c r="AD14" s="204">
        <v>3244</v>
      </c>
      <c r="AE14" s="203">
        <v>2184</v>
      </c>
      <c r="AF14" s="230">
        <v>67.3</v>
      </c>
    </row>
    <row r="15" spans="1:32" s="198" customFormat="1" ht="15" customHeight="1" x14ac:dyDescent="0.25">
      <c r="A15" s="40"/>
      <c r="B15" s="269" t="s">
        <v>403</v>
      </c>
      <c r="C15" s="204">
        <v>260</v>
      </c>
      <c r="D15" s="203">
        <v>154</v>
      </c>
      <c r="E15" s="230">
        <v>59.2</v>
      </c>
      <c r="F15" s="204">
        <v>229</v>
      </c>
      <c r="G15" s="203">
        <v>136</v>
      </c>
      <c r="H15" s="230">
        <v>59.4</v>
      </c>
      <c r="I15" s="204">
        <v>293</v>
      </c>
      <c r="J15" s="203">
        <v>165</v>
      </c>
      <c r="K15" s="230">
        <v>56.3</v>
      </c>
      <c r="L15" s="204">
        <v>254</v>
      </c>
      <c r="M15" s="203">
        <v>147</v>
      </c>
      <c r="N15" s="230">
        <v>57.9</v>
      </c>
      <c r="O15" s="204">
        <v>982</v>
      </c>
      <c r="P15" s="203">
        <v>600</v>
      </c>
      <c r="Q15" s="230">
        <v>61.1</v>
      </c>
      <c r="R15" s="204">
        <v>857</v>
      </c>
      <c r="S15" s="203">
        <v>545</v>
      </c>
      <c r="T15" s="230">
        <v>63.6</v>
      </c>
      <c r="U15" s="204">
        <v>1604</v>
      </c>
      <c r="V15" s="203">
        <v>1020</v>
      </c>
      <c r="W15" s="230">
        <v>63.6</v>
      </c>
      <c r="X15" s="204">
        <v>1349</v>
      </c>
      <c r="Y15" s="203">
        <v>884</v>
      </c>
      <c r="Z15" s="230">
        <v>65.5</v>
      </c>
      <c r="AA15" s="204">
        <v>1847</v>
      </c>
      <c r="AB15" s="203">
        <v>1168</v>
      </c>
      <c r="AC15" s="230">
        <v>63.2</v>
      </c>
      <c r="AD15" s="204">
        <v>1562</v>
      </c>
      <c r="AE15" s="203">
        <v>1014</v>
      </c>
      <c r="AF15" s="230">
        <v>64.900000000000006</v>
      </c>
    </row>
    <row r="16" spans="1:32" s="198" customFormat="1" ht="15" customHeight="1" x14ac:dyDescent="0.25">
      <c r="A16" s="271"/>
      <c r="B16" s="88" t="s">
        <v>41</v>
      </c>
      <c r="C16" s="205">
        <v>4125</v>
      </c>
      <c r="D16" s="206">
        <v>2297</v>
      </c>
      <c r="E16" s="231">
        <v>55.7</v>
      </c>
      <c r="F16" s="205">
        <v>2919</v>
      </c>
      <c r="G16" s="206">
        <v>1879</v>
      </c>
      <c r="H16" s="231">
        <v>64.400000000000006</v>
      </c>
      <c r="I16" s="205">
        <v>4723</v>
      </c>
      <c r="J16" s="206">
        <v>2604</v>
      </c>
      <c r="K16" s="231">
        <v>55.1</v>
      </c>
      <c r="L16" s="205">
        <v>3322</v>
      </c>
      <c r="M16" s="206">
        <v>2104</v>
      </c>
      <c r="N16" s="231">
        <v>63.3</v>
      </c>
      <c r="O16" s="205">
        <v>5627</v>
      </c>
      <c r="P16" s="206">
        <v>3117</v>
      </c>
      <c r="Q16" s="231">
        <v>55.4</v>
      </c>
      <c r="R16" s="205">
        <v>3712</v>
      </c>
      <c r="S16" s="206">
        <v>2380</v>
      </c>
      <c r="T16" s="231">
        <v>64.099999999999994</v>
      </c>
      <c r="U16" s="205">
        <v>6195</v>
      </c>
      <c r="V16" s="206">
        <v>3587</v>
      </c>
      <c r="W16" s="231">
        <v>57.9</v>
      </c>
      <c r="X16" s="205">
        <v>3895</v>
      </c>
      <c r="Y16" s="206">
        <v>2604</v>
      </c>
      <c r="Z16" s="231">
        <v>66.900000000000006</v>
      </c>
      <c r="AA16" s="205">
        <v>6613</v>
      </c>
      <c r="AB16" s="206">
        <v>3907</v>
      </c>
      <c r="AC16" s="231">
        <v>59.1</v>
      </c>
      <c r="AD16" s="205">
        <v>4006</v>
      </c>
      <c r="AE16" s="206">
        <v>2748</v>
      </c>
      <c r="AF16" s="231">
        <v>68.599999999999994</v>
      </c>
    </row>
    <row r="17" spans="1:32" s="198" customFormat="1" ht="15" customHeight="1" x14ac:dyDescent="0.25">
      <c r="A17" s="40" t="s">
        <v>13</v>
      </c>
      <c r="B17" s="269" t="s">
        <v>48</v>
      </c>
      <c r="C17" s="204">
        <v>38</v>
      </c>
      <c r="D17" s="203">
        <v>17</v>
      </c>
      <c r="E17" s="230">
        <v>44.7</v>
      </c>
      <c r="F17" s="204">
        <v>20</v>
      </c>
      <c r="G17" s="203">
        <v>10</v>
      </c>
      <c r="H17" s="230">
        <v>50</v>
      </c>
      <c r="I17" s="204">
        <v>62</v>
      </c>
      <c r="J17" s="203">
        <v>20</v>
      </c>
      <c r="K17" s="230">
        <v>32.299999999999997</v>
      </c>
      <c r="L17" s="204">
        <v>31</v>
      </c>
      <c r="M17" s="203">
        <v>10</v>
      </c>
      <c r="N17" s="230">
        <v>32.299999999999997</v>
      </c>
      <c r="O17" s="204">
        <v>50</v>
      </c>
      <c r="P17" s="203">
        <v>26</v>
      </c>
      <c r="Q17" s="230">
        <v>52</v>
      </c>
      <c r="R17" s="204">
        <v>26</v>
      </c>
      <c r="S17" s="203">
        <v>12</v>
      </c>
      <c r="T17" s="230">
        <v>46.2</v>
      </c>
      <c r="U17" s="204">
        <v>66</v>
      </c>
      <c r="V17" s="203">
        <v>16</v>
      </c>
      <c r="W17" s="230">
        <v>24.2</v>
      </c>
      <c r="X17" s="204">
        <v>34</v>
      </c>
      <c r="Y17" s="203">
        <v>14</v>
      </c>
      <c r="Z17" s="230">
        <v>41.2</v>
      </c>
      <c r="AA17" s="204">
        <v>90</v>
      </c>
      <c r="AB17" s="203">
        <v>31</v>
      </c>
      <c r="AC17" s="230">
        <v>34.4</v>
      </c>
      <c r="AD17" s="204">
        <v>48</v>
      </c>
      <c r="AE17" s="203">
        <v>21</v>
      </c>
      <c r="AF17" s="230">
        <v>43.8</v>
      </c>
    </row>
    <row r="18" spans="1:32" s="198" customFormat="1" ht="15" customHeight="1" x14ac:dyDescent="0.25">
      <c r="A18" s="40" t="s">
        <v>15</v>
      </c>
      <c r="B18" s="269" t="s">
        <v>58</v>
      </c>
      <c r="C18" s="204">
        <v>8</v>
      </c>
      <c r="D18" s="203">
        <v>6</v>
      </c>
      <c r="E18" s="230">
        <v>75</v>
      </c>
      <c r="F18" s="204">
        <v>6</v>
      </c>
      <c r="G18" s="203">
        <v>5</v>
      </c>
      <c r="H18" s="230">
        <v>83.3</v>
      </c>
      <c r="I18" s="204">
        <v>9</v>
      </c>
      <c r="J18" s="203">
        <v>2</v>
      </c>
      <c r="K18" s="230">
        <v>22.2</v>
      </c>
      <c r="L18" s="204">
        <v>7</v>
      </c>
      <c r="M18" s="203">
        <v>2</v>
      </c>
      <c r="N18" s="230">
        <v>28.6</v>
      </c>
      <c r="O18" s="204">
        <v>4</v>
      </c>
      <c r="P18" s="203">
        <v>3</v>
      </c>
      <c r="Q18" s="230">
        <v>75</v>
      </c>
      <c r="R18" s="204">
        <v>4</v>
      </c>
      <c r="S18" s="203">
        <v>3</v>
      </c>
      <c r="T18" s="230">
        <v>75</v>
      </c>
      <c r="U18" s="204">
        <v>4</v>
      </c>
      <c r="V18" s="203">
        <v>4</v>
      </c>
      <c r="W18" s="230">
        <v>100</v>
      </c>
      <c r="X18" s="204">
        <v>4</v>
      </c>
      <c r="Y18" s="203">
        <v>4</v>
      </c>
      <c r="Z18" s="230">
        <v>100</v>
      </c>
      <c r="AA18" s="204">
        <v>4</v>
      </c>
      <c r="AB18" s="203">
        <v>2</v>
      </c>
      <c r="AC18" s="230">
        <v>50</v>
      </c>
      <c r="AD18" s="204">
        <v>4</v>
      </c>
      <c r="AE18" s="203">
        <v>2</v>
      </c>
      <c r="AF18" s="230">
        <v>50</v>
      </c>
    </row>
    <row r="19" spans="1:32" s="198" customFormat="1" ht="15" customHeight="1" x14ac:dyDescent="0.25">
      <c r="A19" s="40"/>
      <c r="B19" s="269" t="s">
        <v>210</v>
      </c>
      <c r="C19" s="204">
        <v>8</v>
      </c>
      <c r="D19" s="203">
        <v>5</v>
      </c>
      <c r="E19" s="230">
        <v>62.5</v>
      </c>
      <c r="F19" s="204">
        <v>8</v>
      </c>
      <c r="G19" s="203">
        <v>5</v>
      </c>
      <c r="H19" s="230">
        <v>62.5</v>
      </c>
      <c r="I19" s="204">
        <v>8</v>
      </c>
      <c r="J19" s="203">
        <v>3</v>
      </c>
      <c r="K19" s="230">
        <v>37.5</v>
      </c>
      <c r="L19" s="204">
        <v>8</v>
      </c>
      <c r="M19" s="203">
        <v>3</v>
      </c>
      <c r="N19" s="230">
        <v>37.5</v>
      </c>
      <c r="O19" s="204">
        <v>15</v>
      </c>
      <c r="P19" s="203">
        <v>6</v>
      </c>
      <c r="Q19" s="230">
        <v>40</v>
      </c>
      <c r="R19" s="204">
        <v>13</v>
      </c>
      <c r="S19" s="203">
        <v>6</v>
      </c>
      <c r="T19" s="230">
        <v>46.2</v>
      </c>
      <c r="U19" s="204">
        <v>12</v>
      </c>
      <c r="V19" s="203">
        <v>6</v>
      </c>
      <c r="W19" s="230">
        <v>50</v>
      </c>
      <c r="X19" s="204">
        <v>11</v>
      </c>
      <c r="Y19" s="203">
        <v>6</v>
      </c>
      <c r="Z19" s="230">
        <v>54.5</v>
      </c>
      <c r="AA19" s="204">
        <v>8</v>
      </c>
      <c r="AB19" s="203">
        <v>6</v>
      </c>
      <c r="AC19" s="230">
        <v>75</v>
      </c>
      <c r="AD19" s="204">
        <v>8</v>
      </c>
      <c r="AE19" s="203">
        <v>6</v>
      </c>
      <c r="AF19" s="230">
        <v>75</v>
      </c>
    </row>
    <row r="20" spans="1:32" s="198" customFormat="1" ht="15" customHeight="1" x14ac:dyDescent="0.25">
      <c r="A20" s="271"/>
      <c r="B20" s="88" t="s">
        <v>41</v>
      </c>
      <c r="C20" s="205">
        <v>16</v>
      </c>
      <c r="D20" s="206">
        <v>11</v>
      </c>
      <c r="E20" s="231">
        <v>68.8</v>
      </c>
      <c r="F20" s="205">
        <v>14</v>
      </c>
      <c r="G20" s="206">
        <v>10</v>
      </c>
      <c r="H20" s="231">
        <v>71.400000000000006</v>
      </c>
      <c r="I20" s="205">
        <v>17</v>
      </c>
      <c r="J20" s="206">
        <v>5</v>
      </c>
      <c r="K20" s="231">
        <v>29.4</v>
      </c>
      <c r="L20" s="205">
        <v>15</v>
      </c>
      <c r="M20" s="206">
        <v>5</v>
      </c>
      <c r="N20" s="231">
        <v>33.299999999999997</v>
      </c>
      <c r="O20" s="205">
        <v>19</v>
      </c>
      <c r="P20" s="206">
        <v>9</v>
      </c>
      <c r="Q20" s="231">
        <v>47.4</v>
      </c>
      <c r="R20" s="205">
        <v>17</v>
      </c>
      <c r="S20" s="206">
        <v>9</v>
      </c>
      <c r="T20" s="231">
        <v>52.9</v>
      </c>
      <c r="U20" s="205">
        <v>16</v>
      </c>
      <c r="V20" s="206">
        <v>10</v>
      </c>
      <c r="W20" s="231">
        <v>62.5</v>
      </c>
      <c r="X20" s="205">
        <v>15</v>
      </c>
      <c r="Y20" s="206">
        <v>10</v>
      </c>
      <c r="Z20" s="231">
        <v>66.7</v>
      </c>
      <c r="AA20" s="205">
        <v>12</v>
      </c>
      <c r="AB20" s="206">
        <v>8</v>
      </c>
      <c r="AC20" s="231">
        <v>66.7</v>
      </c>
      <c r="AD20" s="205">
        <v>12</v>
      </c>
      <c r="AE20" s="206">
        <v>8</v>
      </c>
      <c r="AF20" s="231">
        <v>66.7</v>
      </c>
    </row>
    <row r="21" spans="1:32" s="198" customFormat="1" ht="15" customHeight="1" x14ac:dyDescent="0.25">
      <c r="A21" s="41" t="s">
        <v>21</v>
      </c>
      <c r="B21" s="43" t="s">
        <v>214</v>
      </c>
      <c r="C21" s="216">
        <v>1</v>
      </c>
      <c r="D21" s="215">
        <v>0</v>
      </c>
      <c r="E21" s="232">
        <v>0</v>
      </c>
      <c r="F21" s="216">
        <v>1</v>
      </c>
      <c r="G21" s="215">
        <v>0</v>
      </c>
      <c r="H21" s="232">
        <v>0</v>
      </c>
      <c r="I21" s="216">
        <v>2</v>
      </c>
      <c r="J21" s="215">
        <v>2</v>
      </c>
      <c r="K21" s="232">
        <v>100</v>
      </c>
      <c r="L21" s="216">
        <v>2</v>
      </c>
      <c r="M21" s="215">
        <v>2</v>
      </c>
      <c r="N21" s="232">
        <v>100</v>
      </c>
      <c r="O21" s="216">
        <v>1</v>
      </c>
      <c r="P21" s="215">
        <v>0</v>
      </c>
      <c r="Q21" s="232">
        <v>0</v>
      </c>
      <c r="R21" s="216">
        <v>1</v>
      </c>
      <c r="S21" s="215">
        <v>0</v>
      </c>
      <c r="T21" s="232">
        <v>0</v>
      </c>
      <c r="U21" s="216">
        <v>3</v>
      </c>
      <c r="V21" s="215">
        <v>1</v>
      </c>
      <c r="W21" s="232">
        <v>33.299999999999997</v>
      </c>
      <c r="X21" s="216">
        <v>2</v>
      </c>
      <c r="Y21" s="215">
        <v>1</v>
      </c>
      <c r="Z21" s="232">
        <v>50</v>
      </c>
      <c r="AA21" s="216">
        <v>5</v>
      </c>
      <c r="AB21" s="215">
        <v>2</v>
      </c>
      <c r="AC21" s="232">
        <v>40</v>
      </c>
      <c r="AD21" s="216">
        <v>3</v>
      </c>
      <c r="AE21" s="215">
        <v>2</v>
      </c>
      <c r="AF21" s="232">
        <v>66.7</v>
      </c>
    </row>
    <row r="22" spans="1:32" s="198" customFormat="1" ht="15" customHeight="1" x14ac:dyDescent="0.25">
      <c r="A22" s="41" t="s">
        <v>22</v>
      </c>
      <c r="B22" s="43" t="s">
        <v>100</v>
      </c>
      <c r="C22" s="216">
        <v>955</v>
      </c>
      <c r="D22" s="215">
        <v>724</v>
      </c>
      <c r="E22" s="232">
        <v>75.8</v>
      </c>
      <c r="F22" s="216">
        <v>813</v>
      </c>
      <c r="G22" s="215">
        <v>629</v>
      </c>
      <c r="H22" s="232">
        <v>77.400000000000006</v>
      </c>
      <c r="I22" s="216">
        <v>1194</v>
      </c>
      <c r="J22" s="215">
        <v>899</v>
      </c>
      <c r="K22" s="232">
        <v>75.3</v>
      </c>
      <c r="L22" s="216">
        <v>1033</v>
      </c>
      <c r="M22" s="215">
        <v>797</v>
      </c>
      <c r="N22" s="232">
        <v>77.2</v>
      </c>
      <c r="O22" s="216">
        <v>1363</v>
      </c>
      <c r="P22" s="215">
        <v>1051</v>
      </c>
      <c r="Q22" s="232">
        <v>77.099999999999994</v>
      </c>
      <c r="R22" s="216">
        <v>1168</v>
      </c>
      <c r="S22" s="215">
        <v>912</v>
      </c>
      <c r="T22" s="232">
        <v>78.099999999999994</v>
      </c>
      <c r="U22" s="216">
        <v>1396</v>
      </c>
      <c r="V22" s="215">
        <v>1073</v>
      </c>
      <c r="W22" s="232">
        <v>76.900000000000006</v>
      </c>
      <c r="X22" s="216">
        <v>1177</v>
      </c>
      <c r="Y22" s="215">
        <v>929</v>
      </c>
      <c r="Z22" s="232">
        <v>78.900000000000006</v>
      </c>
      <c r="AA22" s="216">
        <v>1524</v>
      </c>
      <c r="AB22" s="215">
        <v>1167</v>
      </c>
      <c r="AC22" s="232">
        <v>76.599999999999994</v>
      </c>
      <c r="AD22" s="216">
        <v>1269</v>
      </c>
      <c r="AE22" s="215">
        <v>1001</v>
      </c>
      <c r="AF22" s="232">
        <v>78.900000000000006</v>
      </c>
    </row>
    <row r="23" spans="1:32" s="198" customFormat="1" ht="15" customHeight="1" x14ac:dyDescent="0.25">
      <c r="A23" s="41" t="s">
        <v>23</v>
      </c>
      <c r="B23" s="43" t="s">
        <v>108</v>
      </c>
      <c r="C23" s="216">
        <v>0</v>
      </c>
      <c r="D23" s="215">
        <v>0</v>
      </c>
      <c r="E23" s="232">
        <v>0</v>
      </c>
      <c r="F23" s="216">
        <v>0</v>
      </c>
      <c r="G23" s="215">
        <v>0</v>
      </c>
      <c r="H23" s="232">
        <v>0</v>
      </c>
      <c r="I23" s="216">
        <v>0</v>
      </c>
      <c r="J23" s="215">
        <v>0</v>
      </c>
      <c r="K23" s="232">
        <v>0</v>
      </c>
      <c r="L23" s="216">
        <v>0</v>
      </c>
      <c r="M23" s="215">
        <v>0</v>
      </c>
      <c r="N23" s="232">
        <v>0</v>
      </c>
      <c r="O23" s="216">
        <v>1</v>
      </c>
      <c r="P23" s="215">
        <v>0</v>
      </c>
      <c r="Q23" s="232">
        <v>0</v>
      </c>
      <c r="R23" s="216">
        <v>1</v>
      </c>
      <c r="S23" s="215">
        <v>0</v>
      </c>
      <c r="T23" s="232">
        <v>0</v>
      </c>
      <c r="U23" s="216">
        <v>1</v>
      </c>
      <c r="V23" s="215">
        <v>0</v>
      </c>
      <c r="W23" s="232">
        <v>0</v>
      </c>
      <c r="X23" s="216">
        <v>1</v>
      </c>
      <c r="Y23" s="215">
        <v>0</v>
      </c>
      <c r="Z23" s="232">
        <v>0</v>
      </c>
      <c r="AA23" s="216">
        <v>0</v>
      </c>
      <c r="AB23" s="215">
        <v>0</v>
      </c>
      <c r="AC23" s="232">
        <v>0</v>
      </c>
      <c r="AD23" s="216">
        <v>0</v>
      </c>
      <c r="AE23" s="215">
        <v>0</v>
      </c>
      <c r="AF23" s="232">
        <v>0</v>
      </c>
    </row>
    <row r="24" spans="1:32" s="198" customFormat="1" ht="15" customHeight="1" x14ac:dyDescent="0.25">
      <c r="A24" s="40" t="s">
        <v>25</v>
      </c>
      <c r="B24" s="269" t="s">
        <v>216</v>
      </c>
      <c r="C24" s="204">
        <v>2575</v>
      </c>
      <c r="D24" s="203">
        <v>1943</v>
      </c>
      <c r="E24" s="230">
        <v>75.5</v>
      </c>
      <c r="F24" s="204">
        <v>1947</v>
      </c>
      <c r="G24" s="203">
        <v>1531</v>
      </c>
      <c r="H24" s="230">
        <v>78.599999999999994</v>
      </c>
      <c r="I24" s="204">
        <v>2764</v>
      </c>
      <c r="J24" s="203">
        <v>2125</v>
      </c>
      <c r="K24" s="230">
        <v>76.900000000000006</v>
      </c>
      <c r="L24" s="204">
        <v>2081</v>
      </c>
      <c r="M24" s="203">
        <v>1620</v>
      </c>
      <c r="N24" s="230">
        <v>77.8</v>
      </c>
      <c r="O24" s="204">
        <v>2981</v>
      </c>
      <c r="P24" s="203">
        <v>2279</v>
      </c>
      <c r="Q24" s="230">
        <v>76.5</v>
      </c>
      <c r="R24" s="204">
        <v>2221</v>
      </c>
      <c r="S24" s="203">
        <v>1735</v>
      </c>
      <c r="T24" s="230">
        <v>78.099999999999994</v>
      </c>
      <c r="U24" s="204">
        <v>2747</v>
      </c>
      <c r="V24" s="203">
        <v>2162</v>
      </c>
      <c r="W24" s="230">
        <v>78.7</v>
      </c>
      <c r="X24" s="204">
        <v>2054</v>
      </c>
      <c r="Y24" s="203">
        <v>1667</v>
      </c>
      <c r="Z24" s="230">
        <v>81.2</v>
      </c>
      <c r="AA24" s="204">
        <v>3137</v>
      </c>
      <c r="AB24" s="203">
        <v>2513</v>
      </c>
      <c r="AC24" s="230">
        <v>80.099999999999994</v>
      </c>
      <c r="AD24" s="204">
        <v>2289</v>
      </c>
      <c r="AE24" s="203">
        <v>1887</v>
      </c>
      <c r="AF24" s="230">
        <v>82.4</v>
      </c>
    </row>
    <row r="25" spans="1:32" s="198" customFormat="1" ht="15" customHeight="1" x14ac:dyDescent="0.25">
      <c r="A25" s="40"/>
      <c r="B25" s="269" t="s">
        <v>201</v>
      </c>
      <c r="C25" s="204">
        <v>42</v>
      </c>
      <c r="D25" s="203">
        <v>32</v>
      </c>
      <c r="E25" s="230">
        <v>76.2</v>
      </c>
      <c r="F25" s="204">
        <v>40</v>
      </c>
      <c r="G25" s="203">
        <v>32</v>
      </c>
      <c r="H25" s="230">
        <v>80</v>
      </c>
      <c r="I25" s="204">
        <v>28</v>
      </c>
      <c r="J25" s="203">
        <v>26</v>
      </c>
      <c r="K25" s="230">
        <v>92.9</v>
      </c>
      <c r="L25" s="204">
        <v>28</v>
      </c>
      <c r="M25" s="203">
        <v>26</v>
      </c>
      <c r="N25" s="230">
        <v>92.9</v>
      </c>
      <c r="O25" s="204">
        <v>34</v>
      </c>
      <c r="P25" s="203">
        <v>31</v>
      </c>
      <c r="Q25" s="230">
        <v>91.2</v>
      </c>
      <c r="R25" s="204">
        <v>32</v>
      </c>
      <c r="S25" s="203">
        <v>29</v>
      </c>
      <c r="T25" s="230">
        <v>90.6</v>
      </c>
      <c r="U25" s="204">
        <v>42</v>
      </c>
      <c r="V25" s="203">
        <v>35</v>
      </c>
      <c r="W25" s="230">
        <v>83.3</v>
      </c>
      <c r="X25" s="204">
        <v>39</v>
      </c>
      <c r="Y25" s="203">
        <v>33</v>
      </c>
      <c r="Z25" s="230">
        <v>84.6</v>
      </c>
      <c r="AA25" s="204">
        <v>63</v>
      </c>
      <c r="AB25" s="203">
        <v>50</v>
      </c>
      <c r="AC25" s="230">
        <v>79.400000000000006</v>
      </c>
      <c r="AD25" s="204">
        <v>54</v>
      </c>
      <c r="AE25" s="203">
        <v>48</v>
      </c>
      <c r="AF25" s="230">
        <v>88.9</v>
      </c>
    </row>
    <row r="26" spans="1:32" s="198" customFormat="1" ht="15" customHeight="1" x14ac:dyDescent="0.25">
      <c r="A26" s="271"/>
      <c r="B26" s="88" t="s">
        <v>41</v>
      </c>
      <c r="C26" s="205">
        <v>2617</v>
      </c>
      <c r="D26" s="206">
        <v>1975</v>
      </c>
      <c r="E26" s="231">
        <v>75.5</v>
      </c>
      <c r="F26" s="205">
        <v>1975</v>
      </c>
      <c r="G26" s="206">
        <v>1554</v>
      </c>
      <c r="H26" s="231">
        <v>78.7</v>
      </c>
      <c r="I26" s="205">
        <v>2792</v>
      </c>
      <c r="J26" s="206">
        <v>2151</v>
      </c>
      <c r="K26" s="231">
        <v>77</v>
      </c>
      <c r="L26" s="205">
        <v>2100</v>
      </c>
      <c r="M26" s="206">
        <v>1637</v>
      </c>
      <c r="N26" s="231">
        <v>78</v>
      </c>
      <c r="O26" s="205">
        <v>3015</v>
      </c>
      <c r="P26" s="206">
        <v>2310</v>
      </c>
      <c r="Q26" s="231">
        <v>76.599999999999994</v>
      </c>
      <c r="R26" s="205">
        <v>2240</v>
      </c>
      <c r="S26" s="206">
        <v>1755</v>
      </c>
      <c r="T26" s="231">
        <v>78.3</v>
      </c>
      <c r="U26" s="205">
        <v>2789</v>
      </c>
      <c r="V26" s="206">
        <v>2197</v>
      </c>
      <c r="W26" s="231">
        <v>78.8</v>
      </c>
      <c r="X26" s="205">
        <v>2085</v>
      </c>
      <c r="Y26" s="206">
        <v>1693</v>
      </c>
      <c r="Z26" s="231">
        <v>81.2</v>
      </c>
      <c r="AA26" s="205">
        <v>3200</v>
      </c>
      <c r="AB26" s="206">
        <v>2563</v>
      </c>
      <c r="AC26" s="231">
        <v>80.099999999999994</v>
      </c>
      <c r="AD26" s="205">
        <v>2320</v>
      </c>
      <c r="AE26" s="206">
        <v>1919</v>
      </c>
      <c r="AF26" s="231">
        <v>82.7</v>
      </c>
    </row>
    <row r="27" spans="1:32" s="198" customFormat="1" ht="15" customHeight="1" x14ac:dyDescent="0.25">
      <c r="A27" s="265" t="s">
        <v>41</v>
      </c>
      <c r="B27" s="268"/>
      <c r="C27" s="216">
        <v>7754</v>
      </c>
      <c r="D27" s="215">
        <v>5026</v>
      </c>
      <c r="E27" s="232">
        <v>64.8</v>
      </c>
      <c r="F27" s="216">
        <v>4435</v>
      </c>
      <c r="G27" s="215">
        <v>3259</v>
      </c>
      <c r="H27" s="232">
        <v>73.5</v>
      </c>
      <c r="I27" s="216">
        <v>8792</v>
      </c>
      <c r="J27" s="215">
        <v>5682</v>
      </c>
      <c r="K27" s="232">
        <v>64.599999999999994</v>
      </c>
      <c r="L27" s="216">
        <v>4839</v>
      </c>
      <c r="M27" s="215">
        <v>3502</v>
      </c>
      <c r="N27" s="232">
        <v>72.400000000000006</v>
      </c>
      <c r="O27" s="216">
        <v>10079</v>
      </c>
      <c r="P27" s="215">
        <v>6514</v>
      </c>
      <c r="Q27" s="232">
        <v>64.599999999999994</v>
      </c>
      <c r="R27" s="216">
        <v>5203</v>
      </c>
      <c r="S27" s="215">
        <v>3817</v>
      </c>
      <c r="T27" s="232">
        <v>73.400000000000006</v>
      </c>
      <c r="U27" s="216">
        <v>10469</v>
      </c>
      <c r="V27" s="215">
        <v>6885</v>
      </c>
      <c r="W27" s="232">
        <v>65.8</v>
      </c>
      <c r="X27" s="216">
        <v>5191</v>
      </c>
      <c r="Y27" s="215">
        <v>3918</v>
      </c>
      <c r="Z27" s="232">
        <v>75.5</v>
      </c>
      <c r="AA27" s="216">
        <v>11447</v>
      </c>
      <c r="AB27" s="215">
        <v>7679</v>
      </c>
      <c r="AC27" s="232">
        <v>67.099999999999994</v>
      </c>
      <c r="AD27" s="216">
        <v>5426</v>
      </c>
      <c r="AE27" s="215">
        <v>4180</v>
      </c>
      <c r="AF27" s="232">
        <v>77</v>
      </c>
    </row>
    <row r="28" spans="1:32" s="198" customFormat="1" ht="15" customHeight="1" x14ac:dyDescent="0.25">
      <c r="A28" s="40"/>
      <c r="B28" s="202"/>
      <c r="C28" s="204"/>
      <c r="D28" s="203"/>
      <c r="E28" s="230"/>
      <c r="F28" s="204"/>
      <c r="G28" s="203"/>
      <c r="H28" s="230"/>
      <c r="I28" s="204"/>
      <c r="J28" s="203"/>
      <c r="K28" s="230"/>
      <c r="L28" s="204"/>
      <c r="M28" s="203"/>
      <c r="N28" s="230"/>
      <c r="O28" s="204"/>
      <c r="P28" s="203"/>
      <c r="Q28" s="230"/>
      <c r="R28" s="204"/>
      <c r="S28" s="203"/>
      <c r="T28" s="230"/>
      <c r="U28" s="204"/>
      <c r="V28" s="203"/>
      <c r="W28" s="230"/>
      <c r="X28" s="204"/>
      <c r="Y28" s="203"/>
      <c r="Z28" s="230"/>
      <c r="AA28" s="204"/>
      <c r="AB28" s="203"/>
      <c r="AC28" s="230"/>
      <c r="AD28" s="204"/>
      <c r="AE28" s="203"/>
      <c r="AF28" s="230"/>
    </row>
    <row r="29" spans="1:32" s="198" customFormat="1" ht="15" customHeight="1" x14ac:dyDescent="0.25">
      <c r="A29" s="266" t="s">
        <v>283</v>
      </c>
      <c r="B29" s="270"/>
      <c r="C29" s="205"/>
      <c r="D29" s="206"/>
      <c r="E29" s="231"/>
      <c r="F29" s="205"/>
      <c r="G29" s="206"/>
      <c r="H29" s="231"/>
      <c r="I29" s="205"/>
      <c r="J29" s="206"/>
      <c r="K29" s="231"/>
      <c r="L29" s="205"/>
      <c r="M29" s="206"/>
      <c r="N29" s="231"/>
      <c r="O29" s="205"/>
      <c r="P29" s="206"/>
      <c r="Q29" s="231"/>
      <c r="R29" s="205"/>
      <c r="S29" s="206"/>
      <c r="T29" s="231"/>
      <c r="U29" s="205"/>
      <c r="V29" s="206"/>
      <c r="W29" s="231"/>
      <c r="X29" s="205"/>
      <c r="Y29" s="206"/>
      <c r="Z29" s="231"/>
      <c r="AA29" s="205"/>
      <c r="AB29" s="206"/>
      <c r="AC29" s="231"/>
      <c r="AD29" s="205"/>
      <c r="AE29" s="206"/>
      <c r="AF29" s="231"/>
    </row>
    <row r="30" spans="1:32" s="198" customFormat="1" ht="15" customHeight="1" x14ac:dyDescent="0.25">
      <c r="A30" s="40" t="s">
        <v>13</v>
      </c>
      <c r="B30" s="202" t="s">
        <v>48</v>
      </c>
      <c r="C30" s="204">
        <v>246</v>
      </c>
      <c r="D30" s="203">
        <v>90</v>
      </c>
      <c r="E30" s="230">
        <v>36.6</v>
      </c>
      <c r="F30" s="204">
        <v>79</v>
      </c>
      <c r="G30" s="203">
        <v>42</v>
      </c>
      <c r="H30" s="230">
        <v>53.2</v>
      </c>
      <c r="I30" s="204">
        <v>207</v>
      </c>
      <c r="J30" s="203">
        <v>74</v>
      </c>
      <c r="K30" s="230">
        <v>35.700000000000003</v>
      </c>
      <c r="L30" s="204">
        <v>69</v>
      </c>
      <c r="M30" s="203">
        <v>38</v>
      </c>
      <c r="N30" s="230">
        <v>55.1</v>
      </c>
      <c r="O30" s="204">
        <v>176</v>
      </c>
      <c r="P30" s="203">
        <v>87</v>
      </c>
      <c r="Q30" s="230">
        <v>49.4</v>
      </c>
      <c r="R30" s="204">
        <v>70</v>
      </c>
      <c r="S30" s="203">
        <v>48</v>
      </c>
      <c r="T30" s="230">
        <v>68.599999999999994</v>
      </c>
      <c r="U30" s="204">
        <v>189</v>
      </c>
      <c r="V30" s="203">
        <v>83</v>
      </c>
      <c r="W30" s="230">
        <v>43.9</v>
      </c>
      <c r="X30" s="204">
        <v>78</v>
      </c>
      <c r="Y30" s="203">
        <v>44</v>
      </c>
      <c r="Z30" s="230">
        <v>56.4</v>
      </c>
      <c r="AA30" s="204">
        <v>319</v>
      </c>
      <c r="AB30" s="203">
        <v>123</v>
      </c>
      <c r="AC30" s="230">
        <v>38.6</v>
      </c>
      <c r="AD30" s="204">
        <v>85</v>
      </c>
      <c r="AE30" s="203">
        <v>45</v>
      </c>
      <c r="AF30" s="230">
        <v>52.9</v>
      </c>
    </row>
    <row r="31" spans="1:32" s="198" customFormat="1" ht="15" customHeight="1" x14ac:dyDescent="0.25">
      <c r="A31" s="40"/>
      <c r="B31" s="202" t="s">
        <v>51</v>
      </c>
      <c r="C31" s="204">
        <v>16</v>
      </c>
      <c r="D31" s="203">
        <v>14</v>
      </c>
      <c r="E31" s="230">
        <v>87.5</v>
      </c>
      <c r="F31" s="204">
        <v>6</v>
      </c>
      <c r="G31" s="203">
        <v>5</v>
      </c>
      <c r="H31" s="230">
        <v>83.3</v>
      </c>
      <c r="I31" s="204">
        <v>33</v>
      </c>
      <c r="J31" s="203">
        <v>16</v>
      </c>
      <c r="K31" s="230">
        <v>48.5</v>
      </c>
      <c r="L31" s="204">
        <v>9</v>
      </c>
      <c r="M31" s="203">
        <v>7</v>
      </c>
      <c r="N31" s="230">
        <v>77.8</v>
      </c>
      <c r="O31" s="204">
        <v>53</v>
      </c>
      <c r="P31" s="203">
        <v>32</v>
      </c>
      <c r="Q31" s="230">
        <v>60.4</v>
      </c>
      <c r="R31" s="204">
        <v>13</v>
      </c>
      <c r="S31" s="203">
        <v>10</v>
      </c>
      <c r="T31" s="230">
        <v>76.900000000000006</v>
      </c>
      <c r="U31" s="204">
        <v>9</v>
      </c>
      <c r="V31" s="203">
        <v>7</v>
      </c>
      <c r="W31" s="230">
        <v>77.8</v>
      </c>
      <c r="X31" s="204">
        <v>8</v>
      </c>
      <c r="Y31" s="203">
        <v>7</v>
      </c>
      <c r="Z31" s="230">
        <v>87.5</v>
      </c>
      <c r="AA31" s="204">
        <v>35</v>
      </c>
      <c r="AB31" s="203">
        <v>24</v>
      </c>
      <c r="AC31" s="230">
        <v>68.599999999999994</v>
      </c>
      <c r="AD31" s="204">
        <v>14</v>
      </c>
      <c r="AE31" s="203">
        <v>10</v>
      </c>
      <c r="AF31" s="230">
        <v>71.400000000000006</v>
      </c>
    </row>
    <row r="32" spans="1:32" s="198" customFormat="1" ht="15" customHeight="1" x14ac:dyDescent="0.25">
      <c r="A32" s="265" t="s">
        <v>41</v>
      </c>
      <c r="B32" s="268"/>
      <c r="C32" s="216">
        <v>262</v>
      </c>
      <c r="D32" s="215">
        <v>104</v>
      </c>
      <c r="E32" s="232">
        <v>39.700000000000003</v>
      </c>
      <c r="F32" s="216">
        <v>84</v>
      </c>
      <c r="G32" s="215">
        <v>46</v>
      </c>
      <c r="H32" s="232">
        <v>54.8</v>
      </c>
      <c r="I32" s="216">
        <v>240</v>
      </c>
      <c r="J32" s="215">
        <v>90</v>
      </c>
      <c r="K32" s="232">
        <v>37.5</v>
      </c>
      <c r="L32" s="216">
        <v>76</v>
      </c>
      <c r="M32" s="215">
        <v>44</v>
      </c>
      <c r="N32" s="232">
        <v>57.9</v>
      </c>
      <c r="O32" s="216">
        <v>229</v>
      </c>
      <c r="P32" s="215">
        <v>119</v>
      </c>
      <c r="Q32" s="232">
        <v>52</v>
      </c>
      <c r="R32" s="216">
        <v>79</v>
      </c>
      <c r="S32" s="215">
        <v>55</v>
      </c>
      <c r="T32" s="232">
        <v>69.599999999999994</v>
      </c>
      <c r="U32" s="216">
        <v>198</v>
      </c>
      <c r="V32" s="215">
        <v>90</v>
      </c>
      <c r="W32" s="232">
        <v>45.5</v>
      </c>
      <c r="X32" s="216">
        <v>86</v>
      </c>
      <c r="Y32" s="215">
        <v>51</v>
      </c>
      <c r="Z32" s="232">
        <v>59.3</v>
      </c>
      <c r="AA32" s="216">
        <v>354</v>
      </c>
      <c r="AB32" s="215">
        <v>147</v>
      </c>
      <c r="AC32" s="232">
        <v>41.5</v>
      </c>
      <c r="AD32" s="216">
        <v>97</v>
      </c>
      <c r="AE32" s="215">
        <v>53</v>
      </c>
      <c r="AF32" s="232">
        <v>54.6</v>
      </c>
    </row>
    <row r="33" spans="1:2" s="198" customFormat="1" ht="15" customHeight="1" x14ac:dyDescent="0.25"/>
    <row r="34" spans="1:2" s="198" customFormat="1" ht="15" customHeight="1" x14ac:dyDescent="0.25">
      <c r="A34" s="202" t="s">
        <v>405</v>
      </c>
      <c r="B34" s="202"/>
    </row>
    <row r="35" spans="1:2" s="198" customFormat="1" ht="15" customHeight="1" x14ac:dyDescent="0.25">
      <c r="A35" s="202" t="s">
        <v>406</v>
      </c>
      <c r="B35" s="202"/>
    </row>
    <row r="36" spans="1:2" s="198" customFormat="1" ht="15" customHeight="1" x14ac:dyDescent="0.25">
      <c r="A36" s="202" t="s">
        <v>168</v>
      </c>
      <c r="B36" s="202"/>
    </row>
    <row r="37" spans="1:2" s="198" customFormat="1" ht="15" customHeight="1" x14ac:dyDescent="0.25">
      <c r="A37" s="15" t="s">
        <v>407</v>
      </c>
      <c r="B37" s="202"/>
    </row>
    <row r="38" spans="1:2" s="198" customFormat="1" ht="15" customHeight="1" x14ac:dyDescent="0.25">
      <c r="A38" s="15"/>
      <c r="B38" s="201"/>
    </row>
    <row r="39" spans="1:2" s="198" customFormat="1" ht="15" customHeight="1" x14ac:dyDescent="0.25">
      <c r="A39" s="152" t="s">
        <v>515</v>
      </c>
      <c r="B39" s="214"/>
    </row>
    <row r="40" spans="1:2" s="198" customFormat="1" ht="15" customHeight="1" x14ac:dyDescent="0.25">
      <c r="A40" s="152" t="s">
        <v>516</v>
      </c>
      <c r="B40" s="214"/>
    </row>
    <row r="41" spans="1:2" s="198" customFormat="1" ht="15" customHeight="1" x14ac:dyDescent="0.25">
      <c r="A41" s="214" t="s">
        <v>0</v>
      </c>
      <c r="B41" s="214"/>
    </row>
    <row r="42" spans="1:2" s="198" customFormat="1" ht="15" customHeight="1" x14ac:dyDescent="0.25">
      <c r="A42" s="214" t="s">
        <v>204</v>
      </c>
      <c r="B42" s="214"/>
    </row>
    <row r="43" spans="1:2" s="198" customFormat="1" ht="15" customHeight="1" x14ac:dyDescent="0.25">
      <c r="A43" s="214" t="s">
        <v>32</v>
      </c>
      <c r="B43" s="214"/>
    </row>
    <row r="44" spans="1:2" s="198" customFormat="1" ht="15" customHeight="1" x14ac:dyDescent="0.25">
      <c r="A44" s="214" t="s">
        <v>205</v>
      </c>
      <c r="B44" s="214"/>
    </row>
  </sheetData>
  <mergeCells count="15">
    <mergeCell ref="O6:T6"/>
    <mergeCell ref="U6:Z6"/>
    <mergeCell ref="AA6:AF6"/>
    <mergeCell ref="C7:E7"/>
    <mergeCell ref="F7:H7"/>
    <mergeCell ref="I7:K7"/>
    <mergeCell ref="C6:H6"/>
    <mergeCell ref="I6:N6"/>
    <mergeCell ref="AD7:AF7"/>
    <mergeCell ref="U7:W7"/>
    <mergeCell ref="X7:Z7"/>
    <mergeCell ref="AA7:AC7"/>
    <mergeCell ref="L7:N7"/>
    <mergeCell ref="O7:Q7"/>
    <mergeCell ref="R7:T7"/>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82" fitToWidth="0" orientation="landscape" horizontalDpi="4294967293" verticalDpi="4294967293" r:id="rId1"/>
  <headerFooter>
    <oddHeader>&amp;C&amp;"Arial,Regular"&amp;10&amp;F     &amp;A</oddHeader>
    <oddFooter>&amp;C&amp;"Arial,Regular"&amp;10Page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08"/>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ColWidth="11.42578125" defaultRowHeight="9.9499999999999993" customHeight="1" x14ac:dyDescent="0.25"/>
  <cols>
    <col min="1" max="1" width="55.28515625" style="198" customWidth="1"/>
    <col min="2" max="2" width="48.85546875" style="198" bestFit="1" customWidth="1"/>
    <col min="3" max="3" width="91" style="198" customWidth="1"/>
    <col min="4" max="83" width="8.5703125" style="198" customWidth="1"/>
    <col min="84" max="16384" width="11.42578125" style="198"/>
  </cols>
  <sheetData>
    <row r="1" spans="1:83" ht="13.5" x14ac:dyDescent="0.25">
      <c r="A1" s="223" t="s">
        <v>262</v>
      </c>
    </row>
    <row r="2" spans="1:83" ht="15" customHeight="1" x14ac:dyDescent="0.25">
      <c r="A2" s="285" t="s">
        <v>319</v>
      </c>
    </row>
    <row r="3" spans="1:83" ht="14.1" customHeight="1" x14ac:dyDescent="0.25">
      <c r="A3" s="285" t="str">
        <f>"NSW Higher, Local and Children's Criminal Courts " &amp;'TABLE CONTENTS'!H4</f>
        <v>NSW Higher, Local and Children's Criminal Courts Jan 2011-Dec 2015</v>
      </c>
      <c r="B3" s="223"/>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3" ht="14.1" customHeight="1" x14ac:dyDescent="0.25">
      <c r="A4" s="5" t="s">
        <v>439</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3" ht="13.5"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row>
    <row r="6" spans="1:83" ht="14.1" customHeight="1" x14ac:dyDescent="0.25">
      <c r="A6" s="56"/>
      <c r="B6" s="57"/>
      <c r="C6" s="58"/>
      <c r="D6" s="407" t="s">
        <v>170</v>
      </c>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408"/>
      <c r="BP6" s="408"/>
      <c r="BQ6" s="408"/>
      <c r="BR6" s="408"/>
      <c r="BS6" s="408"/>
      <c r="BT6" s="408"/>
      <c r="BU6" s="408"/>
      <c r="BV6" s="408"/>
      <c r="BW6" s="408"/>
      <c r="BX6" s="408"/>
      <c r="BY6" s="408"/>
      <c r="BZ6" s="408"/>
      <c r="CA6" s="408"/>
      <c r="CB6" s="408"/>
      <c r="CC6" s="408"/>
      <c r="CD6" s="408"/>
      <c r="CE6" s="409"/>
    </row>
    <row r="7" spans="1:83" ht="14.1" customHeight="1" x14ac:dyDescent="0.25">
      <c r="A7" s="59"/>
      <c r="B7" s="48"/>
      <c r="C7" s="60"/>
      <c r="D7" s="410">
        <f>'TABLE CONTENTS'!$C$4</f>
        <v>2011</v>
      </c>
      <c r="E7" s="411"/>
      <c r="F7" s="411"/>
      <c r="G7" s="411"/>
      <c r="H7" s="411"/>
      <c r="I7" s="411"/>
      <c r="J7" s="411"/>
      <c r="K7" s="411"/>
      <c r="L7" s="411"/>
      <c r="M7" s="411"/>
      <c r="N7" s="411"/>
      <c r="O7" s="411"/>
      <c r="P7" s="411"/>
      <c r="Q7" s="411"/>
      <c r="R7" s="411"/>
      <c r="S7" s="412"/>
      <c r="T7" s="410">
        <f>'TABLE CONTENTS'!$D$4</f>
        <v>2012</v>
      </c>
      <c r="U7" s="411"/>
      <c r="V7" s="411"/>
      <c r="W7" s="411"/>
      <c r="X7" s="411"/>
      <c r="Y7" s="411"/>
      <c r="Z7" s="411"/>
      <c r="AA7" s="411"/>
      <c r="AB7" s="411"/>
      <c r="AC7" s="411"/>
      <c r="AD7" s="411"/>
      <c r="AE7" s="411"/>
      <c r="AF7" s="411"/>
      <c r="AG7" s="411"/>
      <c r="AH7" s="411"/>
      <c r="AI7" s="412"/>
      <c r="AJ7" s="410">
        <f>'TABLE CONTENTS'!$E$4</f>
        <v>2013</v>
      </c>
      <c r="AK7" s="411"/>
      <c r="AL7" s="411"/>
      <c r="AM7" s="411"/>
      <c r="AN7" s="411"/>
      <c r="AO7" s="411"/>
      <c r="AP7" s="411"/>
      <c r="AQ7" s="411"/>
      <c r="AR7" s="411"/>
      <c r="AS7" s="411"/>
      <c r="AT7" s="411"/>
      <c r="AU7" s="411"/>
      <c r="AV7" s="411"/>
      <c r="AW7" s="411"/>
      <c r="AX7" s="411"/>
      <c r="AY7" s="412"/>
      <c r="AZ7" s="410">
        <f>'TABLE CONTENTS'!$F$4</f>
        <v>2014</v>
      </c>
      <c r="BA7" s="411"/>
      <c r="BB7" s="411"/>
      <c r="BC7" s="411"/>
      <c r="BD7" s="411"/>
      <c r="BE7" s="411"/>
      <c r="BF7" s="411"/>
      <c r="BG7" s="411"/>
      <c r="BH7" s="411"/>
      <c r="BI7" s="411"/>
      <c r="BJ7" s="411"/>
      <c r="BK7" s="411"/>
      <c r="BL7" s="411"/>
      <c r="BM7" s="411"/>
      <c r="BN7" s="411"/>
      <c r="BO7" s="412"/>
      <c r="BP7" s="410">
        <f>'TABLE CONTENTS'!$G$4</f>
        <v>2015</v>
      </c>
      <c r="BQ7" s="411"/>
      <c r="BR7" s="411"/>
      <c r="BS7" s="411"/>
      <c r="BT7" s="411"/>
      <c r="BU7" s="411"/>
      <c r="BV7" s="411"/>
      <c r="BW7" s="411"/>
      <c r="BX7" s="411"/>
      <c r="BY7" s="411"/>
      <c r="BZ7" s="411"/>
      <c r="CA7" s="411"/>
      <c r="CB7" s="411"/>
      <c r="CC7" s="411"/>
      <c r="CD7" s="411"/>
      <c r="CE7" s="412"/>
    </row>
    <row r="8" spans="1:83" ht="186" customHeight="1" x14ac:dyDescent="0.25">
      <c r="A8" s="61" t="s">
        <v>169</v>
      </c>
      <c r="B8" s="55"/>
      <c r="C8" s="55"/>
      <c r="D8" s="63" t="s">
        <v>171</v>
      </c>
      <c r="E8" s="64" t="s">
        <v>301</v>
      </c>
      <c r="F8" s="64" t="s">
        <v>222</v>
      </c>
      <c r="G8" s="64" t="s">
        <v>223</v>
      </c>
      <c r="H8" s="64" t="s">
        <v>224</v>
      </c>
      <c r="I8" s="64" t="s">
        <v>225</v>
      </c>
      <c r="J8" s="64" t="s">
        <v>302</v>
      </c>
      <c r="K8" s="64" t="s">
        <v>303</v>
      </c>
      <c r="L8" s="64" t="s">
        <v>226</v>
      </c>
      <c r="M8" s="64" t="s">
        <v>227</v>
      </c>
      <c r="N8" s="65" t="s">
        <v>28</v>
      </c>
      <c r="O8" s="64" t="s">
        <v>300</v>
      </c>
      <c r="P8" s="64" t="s">
        <v>228</v>
      </c>
      <c r="Q8" s="64" t="s">
        <v>229</v>
      </c>
      <c r="R8" s="64" t="s">
        <v>401</v>
      </c>
      <c r="S8" s="66" t="s">
        <v>41</v>
      </c>
      <c r="T8" s="63" t="s">
        <v>171</v>
      </c>
      <c r="U8" s="64" t="s">
        <v>301</v>
      </c>
      <c r="V8" s="64" t="s">
        <v>222</v>
      </c>
      <c r="W8" s="64" t="s">
        <v>223</v>
      </c>
      <c r="X8" s="64" t="s">
        <v>224</v>
      </c>
      <c r="Y8" s="64" t="s">
        <v>225</v>
      </c>
      <c r="Z8" s="64" t="s">
        <v>302</v>
      </c>
      <c r="AA8" s="64" t="s">
        <v>303</v>
      </c>
      <c r="AB8" s="64" t="s">
        <v>226</v>
      </c>
      <c r="AC8" s="64" t="s">
        <v>227</v>
      </c>
      <c r="AD8" s="65" t="s">
        <v>28</v>
      </c>
      <c r="AE8" s="64" t="s">
        <v>300</v>
      </c>
      <c r="AF8" s="64" t="s">
        <v>228</v>
      </c>
      <c r="AG8" s="64" t="s">
        <v>229</v>
      </c>
      <c r="AH8" s="64" t="s">
        <v>401</v>
      </c>
      <c r="AI8" s="66" t="s">
        <v>41</v>
      </c>
      <c r="AJ8" s="63" t="s">
        <v>171</v>
      </c>
      <c r="AK8" s="64" t="s">
        <v>301</v>
      </c>
      <c r="AL8" s="64" t="s">
        <v>222</v>
      </c>
      <c r="AM8" s="64" t="s">
        <v>223</v>
      </c>
      <c r="AN8" s="64" t="s">
        <v>224</v>
      </c>
      <c r="AO8" s="64" t="s">
        <v>225</v>
      </c>
      <c r="AP8" s="64" t="s">
        <v>302</v>
      </c>
      <c r="AQ8" s="64" t="s">
        <v>303</v>
      </c>
      <c r="AR8" s="64" t="s">
        <v>226</v>
      </c>
      <c r="AS8" s="64" t="s">
        <v>227</v>
      </c>
      <c r="AT8" s="65" t="s">
        <v>28</v>
      </c>
      <c r="AU8" s="64" t="s">
        <v>300</v>
      </c>
      <c r="AV8" s="64" t="s">
        <v>228</v>
      </c>
      <c r="AW8" s="64" t="s">
        <v>229</v>
      </c>
      <c r="AX8" s="64" t="s">
        <v>401</v>
      </c>
      <c r="AY8" s="66" t="s">
        <v>41</v>
      </c>
      <c r="AZ8" s="63" t="s">
        <v>171</v>
      </c>
      <c r="BA8" s="64" t="s">
        <v>301</v>
      </c>
      <c r="BB8" s="64" t="s">
        <v>222</v>
      </c>
      <c r="BC8" s="64" t="s">
        <v>223</v>
      </c>
      <c r="BD8" s="64" t="s">
        <v>224</v>
      </c>
      <c r="BE8" s="64" t="s">
        <v>225</v>
      </c>
      <c r="BF8" s="64" t="s">
        <v>302</v>
      </c>
      <c r="BG8" s="64" t="s">
        <v>303</v>
      </c>
      <c r="BH8" s="64" t="s">
        <v>226</v>
      </c>
      <c r="BI8" s="64" t="s">
        <v>227</v>
      </c>
      <c r="BJ8" s="65" t="s">
        <v>28</v>
      </c>
      <c r="BK8" s="64" t="s">
        <v>300</v>
      </c>
      <c r="BL8" s="64" t="s">
        <v>228</v>
      </c>
      <c r="BM8" s="64" t="s">
        <v>229</v>
      </c>
      <c r="BN8" s="64" t="s">
        <v>401</v>
      </c>
      <c r="BO8" s="66" t="s">
        <v>41</v>
      </c>
      <c r="BP8" s="63" t="s">
        <v>171</v>
      </c>
      <c r="BQ8" s="64" t="s">
        <v>301</v>
      </c>
      <c r="BR8" s="64" t="s">
        <v>222</v>
      </c>
      <c r="BS8" s="64" t="s">
        <v>223</v>
      </c>
      <c r="BT8" s="64" t="s">
        <v>224</v>
      </c>
      <c r="BU8" s="64" t="s">
        <v>225</v>
      </c>
      <c r="BV8" s="64" t="s">
        <v>302</v>
      </c>
      <c r="BW8" s="64" t="s">
        <v>303</v>
      </c>
      <c r="BX8" s="64" t="s">
        <v>226</v>
      </c>
      <c r="BY8" s="64" t="s">
        <v>227</v>
      </c>
      <c r="BZ8" s="65" t="s">
        <v>28</v>
      </c>
      <c r="CA8" s="64" t="s">
        <v>300</v>
      </c>
      <c r="CB8" s="64" t="s">
        <v>228</v>
      </c>
      <c r="CC8" s="64" t="s">
        <v>229</v>
      </c>
      <c r="CD8" s="64" t="s">
        <v>401</v>
      </c>
      <c r="CE8" s="66" t="s">
        <v>41</v>
      </c>
    </row>
    <row r="9" spans="1:83" ht="15" customHeight="1" x14ac:dyDescent="0.25">
      <c r="A9" s="38" t="s">
        <v>11</v>
      </c>
      <c r="B9" s="202" t="s">
        <v>37</v>
      </c>
      <c r="C9" s="202" t="s">
        <v>37</v>
      </c>
      <c r="D9" s="204">
        <v>1</v>
      </c>
      <c r="E9" s="203">
        <v>0</v>
      </c>
      <c r="F9" s="203">
        <v>0</v>
      </c>
      <c r="G9" s="203">
        <v>0</v>
      </c>
      <c r="H9" s="203">
        <v>0</v>
      </c>
      <c r="I9" s="203">
        <v>0</v>
      </c>
      <c r="J9" s="203">
        <v>0</v>
      </c>
      <c r="K9" s="203">
        <v>0</v>
      </c>
      <c r="L9" s="203">
        <v>0</v>
      </c>
      <c r="M9" s="203">
        <v>0</v>
      </c>
      <c r="N9" s="203">
        <v>0</v>
      </c>
      <c r="O9" s="203">
        <v>0</v>
      </c>
      <c r="P9" s="203">
        <v>0</v>
      </c>
      <c r="Q9" s="203">
        <v>0</v>
      </c>
      <c r="R9" s="203">
        <v>0</v>
      </c>
      <c r="S9" s="211">
        <v>1</v>
      </c>
      <c r="T9" s="204">
        <v>8</v>
      </c>
      <c r="U9" s="203">
        <v>0</v>
      </c>
      <c r="V9" s="203">
        <v>0</v>
      </c>
      <c r="W9" s="203">
        <v>0</v>
      </c>
      <c r="X9" s="203">
        <v>0</v>
      </c>
      <c r="Y9" s="203">
        <v>0</v>
      </c>
      <c r="Z9" s="203">
        <v>0</v>
      </c>
      <c r="AA9" s="203">
        <v>0</v>
      </c>
      <c r="AB9" s="203">
        <v>0</v>
      </c>
      <c r="AC9" s="203">
        <v>0</v>
      </c>
      <c r="AD9" s="203">
        <v>0</v>
      </c>
      <c r="AE9" s="203">
        <v>0</v>
      </c>
      <c r="AF9" s="203">
        <v>0</v>
      </c>
      <c r="AG9" s="203">
        <v>0</v>
      </c>
      <c r="AH9" s="203">
        <v>0</v>
      </c>
      <c r="AI9" s="211">
        <v>8</v>
      </c>
      <c r="AJ9" s="204">
        <v>11</v>
      </c>
      <c r="AK9" s="203">
        <v>0</v>
      </c>
      <c r="AL9" s="203">
        <v>0</v>
      </c>
      <c r="AM9" s="203">
        <v>0</v>
      </c>
      <c r="AN9" s="203">
        <v>0</v>
      </c>
      <c r="AO9" s="203">
        <v>0</v>
      </c>
      <c r="AP9" s="203">
        <v>0</v>
      </c>
      <c r="AQ9" s="203">
        <v>0</v>
      </c>
      <c r="AR9" s="203">
        <v>0</v>
      </c>
      <c r="AS9" s="203">
        <v>0</v>
      </c>
      <c r="AT9" s="203">
        <v>0</v>
      </c>
      <c r="AU9" s="203">
        <v>0</v>
      </c>
      <c r="AV9" s="203">
        <v>0</v>
      </c>
      <c r="AW9" s="203">
        <v>0</v>
      </c>
      <c r="AX9" s="203">
        <v>0</v>
      </c>
      <c r="AY9" s="211">
        <v>11</v>
      </c>
      <c r="AZ9" s="204">
        <v>10</v>
      </c>
      <c r="BA9" s="203">
        <v>0</v>
      </c>
      <c r="BB9" s="203">
        <v>0</v>
      </c>
      <c r="BC9" s="203">
        <v>0</v>
      </c>
      <c r="BD9" s="203">
        <v>0</v>
      </c>
      <c r="BE9" s="203">
        <v>0</v>
      </c>
      <c r="BF9" s="203">
        <v>0</v>
      </c>
      <c r="BG9" s="203">
        <v>0</v>
      </c>
      <c r="BH9" s="203">
        <v>0</v>
      </c>
      <c r="BI9" s="203">
        <v>0</v>
      </c>
      <c r="BJ9" s="203">
        <v>0</v>
      </c>
      <c r="BK9" s="203">
        <v>0</v>
      </c>
      <c r="BL9" s="203">
        <v>0</v>
      </c>
      <c r="BM9" s="203">
        <v>0</v>
      </c>
      <c r="BN9" s="203">
        <v>0</v>
      </c>
      <c r="BO9" s="211">
        <v>10</v>
      </c>
      <c r="BP9" s="204">
        <v>6</v>
      </c>
      <c r="BQ9" s="203">
        <v>0</v>
      </c>
      <c r="BR9" s="203">
        <v>0</v>
      </c>
      <c r="BS9" s="203">
        <v>0</v>
      </c>
      <c r="BT9" s="203">
        <v>0</v>
      </c>
      <c r="BU9" s="203">
        <v>0</v>
      </c>
      <c r="BV9" s="203">
        <v>0</v>
      </c>
      <c r="BW9" s="203">
        <v>0</v>
      </c>
      <c r="BX9" s="203">
        <v>0</v>
      </c>
      <c r="BY9" s="203">
        <v>0</v>
      </c>
      <c r="BZ9" s="203">
        <v>0</v>
      </c>
      <c r="CA9" s="203">
        <v>0</v>
      </c>
      <c r="CB9" s="203">
        <v>0</v>
      </c>
      <c r="CC9" s="203">
        <v>0</v>
      </c>
      <c r="CD9" s="203">
        <v>0</v>
      </c>
      <c r="CE9" s="211">
        <v>6</v>
      </c>
    </row>
    <row r="10" spans="1:83" ht="15" customHeight="1" x14ac:dyDescent="0.25">
      <c r="A10" s="38"/>
      <c r="B10" s="202" t="s">
        <v>38</v>
      </c>
      <c r="C10" s="202" t="s">
        <v>38</v>
      </c>
      <c r="D10" s="204">
        <v>3</v>
      </c>
      <c r="E10" s="203">
        <v>0</v>
      </c>
      <c r="F10" s="203">
        <v>0</v>
      </c>
      <c r="G10" s="203">
        <v>0</v>
      </c>
      <c r="H10" s="203">
        <v>0</v>
      </c>
      <c r="I10" s="203">
        <v>0</v>
      </c>
      <c r="J10" s="203">
        <v>0</v>
      </c>
      <c r="K10" s="203">
        <v>0</v>
      </c>
      <c r="L10" s="203">
        <v>0</v>
      </c>
      <c r="M10" s="203">
        <v>0</v>
      </c>
      <c r="N10" s="203">
        <v>0</v>
      </c>
      <c r="O10" s="203">
        <v>0</v>
      </c>
      <c r="P10" s="203">
        <v>0</v>
      </c>
      <c r="Q10" s="203">
        <v>0</v>
      </c>
      <c r="R10" s="203">
        <v>0</v>
      </c>
      <c r="S10" s="211">
        <v>3</v>
      </c>
      <c r="T10" s="204">
        <v>0</v>
      </c>
      <c r="U10" s="203">
        <v>0</v>
      </c>
      <c r="V10" s="203">
        <v>0</v>
      </c>
      <c r="W10" s="203">
        <v>0</v>
      </c>
      <c r="X10" s="203">
        <v>0</v>
      </c>
      <c r="Y10" s="203">
        <v>0</v>
      </c>
      <c r="Z10" s="203">
        <v>0</v>
      </c>
      <c r="AA10" s="203">
        <v>0</v>
      </c>
      <c r="AB10" s="203">
        <v>0</v>
      </c>
      <c r="AC10" s="203">
        <v>0</v>
      </c>
      <c r="AD10" s="203">
        <v>0</v>
      </c>
      <c r="AE10" s="203">
        <v>0</v>
      </c>
      <c r="AF10" s="203">
        <v>0</v>
      </c>
      <c r="AG10" s="203">
        <v>0</v>
      </c>
      <c r="AH10" s="203">
        <v>0</v>
      </c>
      <c r="AI10" s="211">
        <v>0</v>
      </c>
      <c r="AJ10" s="204">
        <v>3</v>
      </c>
      <c r="AK10" s="203">
        <v>0</v>
      </c>
      <c r="AL10" s="203">
        <v>0</v>
      </c>
      <c r="AM10" s="203">
        <v>0</v>
      </c>
      <c r="AN10" s="203">
        <v>0</v>
      </c>
      <c r="AO10" s="203">
        <v>0</v>
      </c>
      <c r="AP10" s="203">
        <v>0</v>
      </c>
      <c r="AQ10" s="203">
        <v>0</v>
      </c>
      <c r="AR10" s="203">
        <v>0</v>
      </c>
      <c r="AS10" s="203">
        <v>0</v>
      </c>
      <c r="AT10" s="203">
        <v>0</v>
      </c>
      <c r="AU10" s="203">
        <v>0</v>
      </c>
      <c r="AV10" s="203">
        <v>0</v>
      </c>
      <c r="AW10" s="203">
        <v>0</v>
      </c>
      <c r="AX10" s="203">
        <v>0</v>
      </c>
      <c r="AY10" s="211">
        <v>3</v>
      </c>
      <c r="AZ10" s="204">
        <v>2</v>
      </c>
      <c r="BA10" s="203">
        <v>0</v>
      </c>
      <c r="BB10" s="203">
        <v>0</v>
      </c>
      <c r="BC10" s="203">
        <v>0</v>
      </c>
      <c r="BD10" s="203">
        <v>0</v>
      </c>
      <c r="BE10" s="203">
        <v>0</v>
      </c>
      <c r="BF10" s="203">
        <v>0</v>
      </c>
      <c r="BG10" s="203">
        <v>0</v>
      </c>
      <c r="BH10" s="203">
        <v>0</v>
      </c>
      <c r="BI10" s="203">
        <v>0</v>
      </c>
      <c r="BJ10" s="203">
        <v>0</v>
      </c>
      <c r="BK10" s="203">
        <v>0</v>
      </c>
      <c r="BL10" s="203">
        <v>0</v>
      </c>
      <c r="BM10" s="203">
        <v>0</v>
      </c>
      <c r="BN10" s="203">
        <v>0</v>
      </c>
      <c r="BO10" s="211">
        <v>2</v>
      </c>
      <c r="BP10" s="204">
        <v>0</v>
      </c>
      <c r="BQ10" s="203">
        <v>0</v>
      </c>
      <c r="BR10" s="203">
        <v>0</v>
      </c>
      <c r="BS10" s="203">
        <v>0</v>
      </c>
      <c r="BT10" s="203">
        <v>0</v>
      </c>
      <c r="BU10" s="203">
        <v>0</v>
      </c>
      <c r="BV10" s="203">
        <v>0</v>
      </c>
      <c r="BW10" s="203">
        <v>0</v>
      </c>
      <c r="BX10" s="203">
        <v>0</v>
      </c>
      <c r="BY10" s="203">
        <v>0</v>
      </c>
      <c r="BZ10" s="203">
        <v>0</v>
      </c>
      <c r="CA10" s="203">
        <v>0</v>
      </c>
      <c r="CB10" s="203">
        <v>0</v>
      </c>
      <c r="CC10" s="203">
        <v>0</v>
      </c>
      <c r="CD10" s="203">
        <v>0</v>
      </c>
      <c r="CE10" s="211">
        <v>0</v>
      </c>
    </row>
    <row r="11" spans="1:83" ht="15" customHeight="1" x14ac:dyDescent="0.25">
      <c r="A11" s="38"/>
      <c r="B11" s="13" t="s">
        <v>207</v>
      </c>
      <c r="C11" s="202" t="s">
        <v>39</v>
      </c>
      <c r="D11" s="204">
        <v>6</v>
      </c>
      <c r="E11" s="203">
        <v>0</v>
      </c>
      <c r="F11" s="203">
        <v>0</v>
      </c>
      <c r="G11" s="203">
        <v>0</v>
      </c>
      <c r="H11" s="203">
        <v>0</v>
      </c>
      <c r="I11" s="203">
        <v>0</v>
      </c>
      <c r="J11" s="203">
        <v>0</v>
      </c>
      <c r="K11" s="203">
        <v>0</v>
      </c>
      <c r="L11" s="203">
        <v>0</v>
      </c>
      <c r="M11" s="203">
        <v>0</v>
      </c>
      <c r="N11" s="203">
        <v>0</v>
      </c>
      <c r="O11" s="203">
        <v>0</v>
      </c>
      <c r="P11" s="203">
        <v>0</v>
      </c>
      <c r="Q11" s="203">
        <v>0</v>
      </c>
      <c r="R11" s="203">
        <v>0</v>
      </c>
      <c r="S11" s="211">
        <v>6</v>
      </c>
      <c r="T11" s="204">
        <v>7</v>
      </c>
      <c r="U11" s="203">
        <v>0</v>
      </c>
      <c r="V11" s="203">
        <v>0</v>
      </c>
      <c r="W11" s="203">
        <v>0</v>
      </c>
      <c r="X11" s="203">
        <v>0</v>
      </c>
      <c r="Y11" s="203">
        <v>0</v>
      </c>
      <c r="Z11" s="203">
        <v>0</v>
      </c>
      <c r="AA11" s="203">
        <v>0</v>
      </c>
      <c r="AB11" s="203">
        <v>0</v>
      </c>
      <c r="AC11" s="203">
        <v>0</v>
      </c>
      <c r="AD11" s="203">
        <v>0</v>
      </c>
      <c r="AE11" s="203">
        <v>0</v>
      </c>
      <c r="AF11" s="203">
        <v>0</v>
      </c>
      <c r="AG11" s="203">
        <v>0</v>
      </c>
      <c r="AH11" s="203">
        <v>0</v>
      </c>
      <c r="AI11" s="211">
        <v>7</v>
      </c>
      <c r="AJ11" s="204">
        <v>8</v>
      </c>
      <c r="AK11" s="203">
        <v>0</v>
      </c>
      <c r="AL11" s="203">
        <v>0</v>
      </c>
      <c r="AM11" s="203">
        <v>0</v>
      </c>
      <c r="AN11" s="203">
        <v>0</v>
      </c>
      <c r="AO11" s="203">
        <v>0</v>
      </c>
      <c r="AP11" s="203">
        <v>0</v>
      </c>
      <c r="AQ11" s="203">
        <v>0</v>
      </c>
      <c r="AR11" s="203">
        <v>0</v>
      </c>
      <c r="AS11" s="203">
        <v>0</v>
      </c>
      <c r="AT11" s="203">
        <v>0</v>
      </c>
      <c r="AU11" s="203">
        <v>0</v>
      </c>
      <c r="AV11" s="203">
        <v>0</v>
      </c>
      <c r="AW11" s="203">
        <v>0</v>
      </c>
      <c r="AX11" s="203">
        <v>0</v>
      </c>
      <c r="AY11" s="211">
        <v>8</v>
      </c>
      <c r="AZ11" s="204">
        <v>7</v>
      </c>
      <c r="BA11" s="203">
        <v>0</v>
      </c>
      <c r="BB11" s="203">
        <v>0</v>
      </c>
      <c r="BC11" s="203">
        <v>0</v>
      </c>
      <c r="BD11" s="203">
        <v>0</v>
      </c>
      <c r="BE11" s="203">
        <v>0</v>
      </c>
      <c r="BF11" s="203">
        <v>0</v>
      </c>
      <c r="BG11" s="203">
        <v>0</v>
      </c>
      <c r="BH11" s="203">
        <v>0</v>
      </c>
      <c r="BI11" s="203">
        <v>0</v>
      </c>
      <c r="BJ11" s="203">
        <v>0</v>
      </c>
      <c r="BK11" s="203">
        <v>0</v>
      </c>
      <c r="BL11" s="203">
        <v>0</v>
      </c>
      <c r="BM11" s="203">
        <v>0</v>
      </c>
      <c r="BN11" s="203">
        <v>0</v>
      </c>
      <c r="BO11" s="211">
        <v>7</v>
      </c>
      <c r="BP11" s="204">
        <v>1</v>
      </c>
      <c r="BQ11" s="203">
        <v>0</v>
      </c>
      <c r="BR11" s="203">
        <v>0</v>
      </c>
      <c r="BS11" s="203">
        <v>0</v>
      </c>
      <c r="BT11" s="203">
        <v>0</v>
      </c>
      <c r="BU11" s="203">
        <v>0</v>
      </c>
      <c r="BV11" s="203">
        <v>0</v>
      </c>
      <c r="BW11" s="203">
        <v>0</v>
      </c>
      <c r="BX11" s="203">
        <v>0</v>
      </c>
      <c r="BY11" s="203">
        <v>0</v>
      </c>
      <c r="BZ11" s="203">
        <v>0</v>
      </c>
      <c r="CA11" s="203">
        <v>0</v>
      </c>
      <c r="CB11" s="203">
        <v>0</v>
      </c>
      <c r="CC11" s="203">
        <v>0</v>
      </c>
      <c r="CD11" s="203">
        <v>0</v>
      </c>
      <c r="CE11" s="211">
        <v>1</v>
      </c>
    </row>
    <row r="12" spans="1:83" ht="15" customHeight="1" x14ac:dyDescent="0.25">
      <c r="A12" s="38"/>
      <c r="B12" s="13"/>
      <c r="C12" s="202" t="s">
        <v>40</v>
      </c>
      <c r="D12" s="204">
        <v>2</v>
      </c>
      <c r="E12" s="203">
        <v>0</v>
      </c>
      <c r="F12" s="203">
        <v>0</v>
      </c>
      <c r="G12" s="203">
        <v>0</v>
      </c>
      <c r="H12" s="203">
        <v>0</v>
      </c>
      <c r="I12" s="203">
        <v>0</v>
      </c>
      <c r="J12" s="203">
        <v>0</v>
      </c>
      <c r="K12" s="203">
        <v>0</v>
      </c>
      <c r="L12" s="203">
        <v>0</v>
      </c>
      <c r="M12" s="203">
        <v>0</v>
      </c>
      <c r="N12" s="203">
        <v>0</v>
      </c>
      <c r="O12" s="203">
        <v>0</v>
      </c>
      <c r="P12" s="203">
        <v>0</v>
      </c>
      <c r="Q12" s="203">
        <v>0</v>
      </c>
      <c r="R12" s="203">
        <v>0</v>
      </c>
      <c r="S12" s="211">
        <v>2</v>
      </c>
      <c r="T12" s="204">
        <v>3</v>
      </c>
      <c r="U12" s="203">
        <v>0</v>
      </c>
      <c r="V12" s="203">
        <v>0</v>
      </c>
      <c r="W12" s="203">
        <v>0</v>
      </c>
      <c r="X12" s="203">
        <v>0</v>
      </c>
      <c r="Y12" s="203">
        <v>0</v>
      </c>
      <c r="Z12" s="203">
        <v>0</v>
      </c>
      <c r="AA12" s="203">
        <v>0</v>
      </c>
      <c r="AB12" s="203">
        <v>0</v>
      </c>
      <c r="AC12" s="203">
        <v>0</v>
      </c>
      <c r="AD12" s="203">
        <v>0</v>
      </c>
      <c r="AE12" s="203">
        <v>0</v>
      </c>
      <c r="AF12" s="203">
        <v>0</v>
      </c>
      <c r="AG12" s="203">
        <v>0</v>
      </c>
      <c r="AH12" s="203">
        <v>0</v>
      </c>
      <c r="AI12" s="211">
        <v>3</v>
      </c>
      <c r="AJ12" s="204">
        <v>2</v>
      </c>
      <c r="AK12" s="203">
        <v>1</v>
      </c>
      <c r="AL12" s="203">
        <v>0</v>
      </c>
      <c r="AM12" s="203">
        <v>0</v>
      </c>
      <c r="AN12" s="203">
        <v>0</v>
      </c>
      <c r="AO12" s="203">
        <v>0</v>
      </c>
      <c r="AP12" s="203">
        <v>0</v>
      </c>
      <c r="AQ12" s="203">
        <v>0</v>
      </c>
      <c r="AR12" s="203">
        <v>0</v>
      </c>
      <c r="AS12" s="203">
        <v>0</v>
      </c>
      <c r="AT12" s="203">
        <v>0</v>
      </c>
      <c r="AU12" s="203">
        <v>0</v>
      </c>
      <c r="AV12" s="203">
        <v>0</v>
      </c>
      <c r="AW12" s="203">
        <v>0</v>
      </c>
      <c r="AX12" s="203">
        <v>0</v>
      </c>
      <c r="AY12" s="211">
        <v>3</v>
      </c>
      <c r="AZ12" s="204">
        <v>5</v>
      </c>
      <c r="BA12" s="203">
        <v>0</v>
      </c>
      <c r="BB12" s="203">
        <v>0</v>
      </c>
      <c r="BC12" s="203">
        <v>0</v>
      </c>
      <c r="BD12" s="203">
        <v>0</v>
      </c>
      <c r="BE12" s="203">
        <v>1</v>
      </c>
      <c r="BF12" s="203">
        <v>0</v>
      </c>
      <c r="BG12" s="203">
        <v>0</v>
      </c>
      <c r="BH12" s="203">
        <v>0</v>
      </c>
      <c r="BI12" s="203">
        <v>0</v>
      </c>
      <c r="BJ12" s="203">
        <v>0</v>
      </c>
      <c r="BK12" s="203">
        <v>0</v>
      </c>
      <c r="BL12" s="203">
        <v>0</v>
      </c>
      <c r="BM12" s="203">
        <v>0</v>
      </c>
      <c r="BN12" s="203">
        <v>0</v>
      </c>
      <c r="BO12" s="211">
        <v>6</v>
      </c>
      <c r="BP12" s="204">
        <v>1</v>
      </c>
      <c r="BQ12" s="203">
        <v>0</v>
      </c>
      <c r="BR12" s="203">
        <v>0</v>
      </c>
      <c r="BS12" s="203">
        <v>0</v>
      </c>
      <c r="BT12" s="203">
        <v>0</v>
      </c>
      <c r="BU12" s="203">
        <v>1</v>
      </c>
      <c r="BV12" s="203">
        <v>0</v>
      </c>
      <c r="BW12" s="203">
        <v>0</v>
      </c>
      <c r="BX12" s="203">
        <v>0</v>
      </c>
      <c r="BY12" s="203">
        <v>0</v>
      </c>
      <c r="BZ12" s="203">
        <v>0</v>
      </c>
      <c r="CA12" s="203">
        <v>0</v>
      </c>
      <c r="CB12" s="203">
        <v>0</v>
      </c>
      <c r="CC12" s="203">
        <v>0</v>
      </c>
      <c r="CD12" s="203">
        <v>0</v>
      </c>
      <c r="CE12" s="211">
        <v>2</v>
      </c>
    </row>
    <row r="13" spans="1:83" ht="15" customHeight="1" x14ac:dyDescent="0.25">
      <c r="A13" s="38"/>
      <c r="B13" s="13"/>
      <c r="C13" s="202" t="s">
        <v>41</v>
      </c>
      <c r="D13" s="204">
        <v>8</v>
      </c>
      <c r="E13" s="203">
        <v>0</v>
      </c>
      <c r="F13" s="203">
        <v>0</v>
      </c>
      <c r="G13" s="203">
        <v>0</v>
      </c>
      <c r="H13" s="203">
        <v>0</v>
      </c>
      <c r="I13" s="203">
        <v>0</v>
      </c>
      <c r="J13" s="203">
        <v>0</v>
      </c>
      <c r="K13" s="203">
        <v>0</v>
      </c>
      <c r="L13" s="203">
        <v>0</v>
      </c>
      <c r="M13" s="203">
        <v>0</v>
      </c>
      <c r="N13" s="203">
        <v>0</v>
      </c>
      <c r="O13" s="203">
        <v>0</v>
      </c>
      <c r="P13" s="203">
        <v>0</v>
      </c>
      <c r="Q13" s="203">
        <v>0</v>
      </c>
      <c r="R13" s="203">
        <v>0</v>
      </c>
      <c r="S13" s="211">
        <v>8</v>
      </c>
      <c r="T13" s="204">
        <v>10</v>
      </c>
      <c r="U13" s="203">
        <v>0</v>
      </c>
      <c r="V13" s="203">
        <v>0</v>
      </c>
      <c r="W13" s="203">
        <v>0</v>
      </c>
      <c r="X13" s="203">
        <v>0</v>
      </c>
      <c r="Y13" s="203">
        <v>0</v>
      </c>
      <c r="Z13" s="203">
        <v>0</v>
      </c>
      <c r="AA13" s="203">
        <v>0</v>
      </c>
      <c r="AB13" s="203">
        <v>0</v>
      </c>
      <c r="AC13" s="203">
        <v>0</v>
      </c>
      <c r="AD13" s="203">
        <v>0</v>
      </c>
      <c r="AE13" s="203">
        <v>0</v>
      </c>
      <c r="AF13" s="203">
        <v>0</v>
      </c>
      <c r="AG13" s="203">
        <v>0</v>
      </c>
      <c r="AH13" s="203">
        <v>0</v>
      </c>
      <c r="AI13" s="211">
        <v>10</v>
      </c>
      <c r="AJ13" s="204">
        <v>10</v>
      </c>
      <c r="AK13" s="203">
        <v>1</v>
      </c>
      <c r="AL13" s="203">
        <v>0</v>
      </c>
      <c r="AM13" s="203">
        <v>0</v>
      </c>
      <c r="AN13" s="203">
        <v>0</v>
      </c>
      <c r="AO13" s="203">
        <v>0</v>
      </c>
      <c r="AP13" s="203">
        <v>0</v>
      </c>
      <c r="AQ13" s="203">
        <v>0</v>
      </c>
      <c r="AR13" s="203">
        <v>0</v>
      </c>
      <c r="AS13" s="203">
        <v>0</v>
      </c>
      <c r="AT13" s="203">
        <v>0</v>
      </c>
      <c r="AU13" s="203">
        <v>0</v>
      </c>
      <c r="AV13" s="203">
        <v>0</v>
      </c>
      <c r="AW13" s="203">
        <v>0</v>
      </c>
      <c r="AX13" s="203">
        <v>0</v>
      </c>
      <c r="AY13" s="211">
        <v>11</v>
      </c>
      <c r="AZ13" s="204">
        <v>12</v>
      </c>
      <c r="BA13" s="203">
        <v>0</v>
      </c>
      <c r="BB13" s="203">
        <v>0</v>
      </c>
      <c r="BC13" s="203">
        <v>0</v>
      </c>
      <c r="BD13" s="203">
        <v>0</v>
      </c>
      <c r="BE13" s="203">
        <v>1</v>
      </c>
      <c r="BF13" s="203">
        <v>0</v>
      </c>
      <c r="BG13" s="203">
        <v>0</v>
      </c>
      <c r="BH13" s="203">
        <v>0</v>
      </c>
      <c r="BI13" s="203">
        <v>0</v>
      </c>
      <c r="BJ13" s="203">
        <v>0</v>
      </c>
      <c r="BK13" s="203">
        <v>0</v>
      </c>
      <c r="BL13" s="203">
        <v>0</v>
      </c>
      <c r="BM13" s="203">
        <v>0</v>
      </c>
      <c r="BN13" s="203">
        <v>0</v>
      </c>
      <c r="BO13" s="211">
        <v>13</v>
      </c>
      <c r="BP13" s="204">
        <v>2</v>
      </c>
      <c r="BQ13" s="203">
        <v>0</v>
      </c>
      <c r="BR13" s="203">
        <v>0</v>
      </c>
      <c r="BS13" s="203">
        <v>0</v>
      </c>
      <c r="BT13" s="203">
        <v>0</v>
      </c>
      <c r="BU13" s="203">
        <v>1</v>
      </c>
      <c r="BV13" s="203">
        <v>0</v>
      </c>
      <c r="BW13" s="203">
        <v>0</v>
      </c>
      <c r="BX13" s="203">
        <v>0</v>
      </c>
      <c r="BY13" s="203">
        <v>0</v>
      </c>
      <c r="BZ13" s="203">
        <v>0</v>
      </c>
      <c r="CA13" s="203">
        <v>0</v>
      </c>
      <c r="CB13" s="203">
        <v>0</v>
      </c>
      <c r="CC13" s="203">
        <v>0</v>
      </c>
      <c r="CD13" s="203">
        <v>0</v>
      </c>
      <c r="CE13" s="211">
        <v>3</v>
      </c>
    </row>
    <row r="14" spans="1:83" ht="15" customHeight="1" x14ac:dyDescent="0.25">
      <c r="A14" s="39"/>
      <c r="B14" s="37" t="s">
        <v>41</v>
      </c>
      <c r="C14" s="37"/>
      <c r="D14" s="205">
        <v>12</v>
      </c>
      <c r="E14" s="206">
        <v>0</v>
      </c>
      <c r="F14" s="206">
        <v>0</v>
      </c>
      <c r="G14" s="206">
        <v>0</v>
      </c>
      <c r="H14" s="206">
        <v>0</v>
      </c>
      <c r="I14" s="206">
        <v>0</v>
      </c>
      <c r="J14" s="206">
        <v>0</v>
      </c>
      <c r="K14" s="206">
        <v>0</v>
      </c>
      <c r="L14" s="206">
        <v>0</v>
      </c>
      <c r="M14" s="206">
        <v>0</v>
      </c>
      <c r="N14" s="206">
        <v>0</v>
      </c>
      <c r="O14" s="206">
        <v>0</v>
      </c>
      <c r="P14" s="206">
        <v>0</v>
      </c>
      <c r="Q14" s="206">
        <v>0</v>
      </c>
      <c r="R14" s="206">
        <v>0</v>
      </c>
      <c r="S14" s="212">
        <v>12</v>
      </c>
      <c r="T14" s="205">
        <v>18</v>
      </c>
      <c r="U14" s="206">
        <v>0</v>
      </c>
      <c r="V14" s="206">
        <v>0</v>
      </c>
      <c r="W14" s="206">
        <v>0</v>
      </c>
      <c r="X14" s="206">
        <v>0</v>
      </c>
      <c r="Y14" s="206">
        <v>0</v>
      </c>
      <c r="Z14" s="206">
        <v>0</v>
      </c>
      <c r="AA14" s="206">
        <v>0</v>
      </c>
      <c r="AB14" s="206">
        <v>0</v>
      </c>
      <c r="AC14" s="206">
        <v>0</v>
      </c>
      <c r="AD14" s="206">
        <v>0</v>
      </c>
      <c r="AE14" s="206">
        <v>0</v>
      </c>
      <c r="AF14" s="206">
        <v>0</v>
      </c>
      <c r="AG14" s="206">
        <v>0</v>
      </c>
      <c r="AH14" s="206">
        <v>0</v>
      </c>
      <c r="AI14" s="212">
        <v>18</v>
      </c>
      <c r="AJ14" s="205">
        <v>24</v>
      </c>
      <c r="AK14" s="206">
        <v>1</v>
      </c>
      <c r="AL14" s="206">
        <v>0</v>
      </c>
      <c r="AM14" s="206">
        <v>0</v>
      </c>
      <c r="AN14" s="206">
        <v>0</v>
      </c>
      <c r="AO14" s="206">
        <v>0</v>
      </c>
      <c r="AP14" s="206">
        <v>0</v>
      </c>
      <c r="AQ14" s="206">
        <v>0</v>
      </c>
      <c r="AR14" s="206">
        <v>0</v>
      </c>
      <c r="AS14" s="206">
        <v>0</v>
      </c>
      <c r="AT14" s="206">
        <v>0</v>
      </c>
      <c r="AU14" s="206">
        <v>0</v>
      </c>
      <c r="AV14" s="206">
        <v>0</v>
      </c>
      <c r="AW14" s="206">
        <v>0</v>
      </c>
      <c r="AX14" s="206">
        <v>0</v>
      </c>
      <c r="AY14" s="212">
        <v>25</v>
      </c>
      <c r="AZ14" s="205">
        <v>24</v>
      </c>
      <c r="BA14" s="206">
        <v>0</v>
      </c>
      <c r="BB14" s="206">
        <v>0</v>
      </c>
      <c r="BC14" s="206">
        <v>0</v>
      </c>
      <c r="BD14" s="206">
        <v>0</v>
      </c>
      <c r="BE14" s="206">
        <v>1</v>
      </c>
      <c r="BF14" s="206">
        <v>0</v>
      </c>
      <c r="BG14" s="206">
        <v>0</v>
      </c>
      <c r="BH14" s="206">
        <v>0</v>
      </c>
      <c r="BI14" s="206">
        <v>0</v>
      </c>
      <c r="BJ14" s="206">
        <v>0</v>
      </c>
      <c r="BK14" s="206">
        <v>0</v>
      </c>
      <c r="BL14" s="206">
        <v>0</v>
      </c>
      <c r="BM14" s="206">
        <v>0</v>
      </c>
      <c r="BN14" s="206">
        <v>0</v>
      </c>
      <c r="BO14" s="212">
        <v>25</v>
      </c>
      <c r="BP14" s="205">
        <v>8</v>
      </c>
      <c r="BQ14" s="206">
        <v>0</v>
      </c>
      <c r="BR14" s="206">
        <v>0</v>
      </c>
      <c r="BS14" s="206">
        <v>0</v>
      </c>
      <c r="BT14" s="206">
        <v>0</v>
      </c>
      <c r="BU14" s="206">
        <v>1</v>
      </c>
      <c r="BV14" s="206">
        <v>0</v>
      </c>
      <c r="BW14" s="206">
        <v>0</v>
      </c>
      <c r="BX14" s="206">
        <v>0</v>
      </c>
      <c r="BY14" s="206">
        <v>0</v>
      </c>
      <c r="BZ14" s="206">
        <v>0</v>
      </c>
      <c r="CA14" s="206">
        <v>0</v>
      </c>
      <c r="CB14" s="206">
        <v>0</v>
      </c>
      <c r="CC14" s="206">
        <v>0</v>
      </c>
      <c r="CD14" s="206">
        <v>0</v>
      </c>
      <c r="CE14" s="212">
        <v>9</v>
      </c>
    </row>
    <row r="15" spans="1:83" ht="15" customHeight="1" x14ac:dyDescent="0.25">
      <c r="A15" s="38" t="s">
        <v>12</v>
      </c>
      <c r="B15" s="13" t="s">
        <v>42</v>
      </c>
      <c r="C15" s="202" t="s">
        <v>43</v>
      </c>
      <c r="D15" s="204">
        <v>497</v>
      </c>
      <c r="E15" s="203">
        <v>45</v>
      </c>
      <c r="F15" s="203">
        <v>0</v>
      </c>
      <c r="G15" s="203">
        <v>16</v>
      </c>
      <c r="H15" s="203">
        <v>138</v>
      </c>
      <c r="I15" s="203">
        <v>52</v>
      </c>
      <c r="J15" s="203">
        <v>85</v>
      </c>
      <c r="K15" s="203">
        <v>57</v>
      </c>
      <c r="L15" s="203">
        <v>219</v>
      </c>
      <c r="M15" s="203">
        <v>222</v>
      </c>
      <c r="N15" s="203">
        <v>40</v>
      </c>
      <c r="O15" s="203">
        <v>1</v>
      </c>
      <c r="P15" s="203">
        <v>29</v>
      </c>
      <c r="Q15" s="203">
        <v>4</v>
      </c>
      <c r="R15" s="203">
        <v>26</v>
      </c>
      <c r="S15" s="211">
        <v>1431</v>
      </c>
      <c r="T15" s="204">
        <v>499</v>
      </c>
      <c r="U15" s="203">
        <v>39</v>
      </c>
      <c r="V15" s="203">
        <v>0</v>
      </c>
      <c r="W15" s="203">
        <v>28</v>
      </c>
      <c r="X15" s="203">
        <v>130</v>
      </c>
      <c r="Y15" s="203">
        <v>31</v>
      </c>
      <c r="Z15" s="203">
        <v>81</v>
      </c>
      <c r="AA15" s="203">
        <v>61</v>
      </c>
      <c r="AB15" s="203">
        <v>212</v>
      </c>
      <c r="AC15" s="203">
        <v>246</v>
      </c>
      <c r="AD15" s="203">
        <v>32</v>
      </c>
      <c r="AE15" s="203">
        <v>2</v>
      </c>
      <c r="AF15" s="203">
        <v>33</v>
      </c>
      <c r="AG15" s="203">
        <v>2</v>
      </c>
      <c r="AH15" s="203">
        <v>18</v>
      </c>
      <c r="AI15" s="211">
        <v>1414</v>
      </c>
      <c r="AJ15" s="204">
        <v>477</v>
      </c>
      <c r="AK15" s="203">
        <v>37</v>
      </c>
      <c r="AL15" s="203">
        <v>0</v>
      </c>
      <c r="AM15" s="203">
        <v>27</v>
      </c>
      <c r="AN15" s="203">
        <v>132</v>
      </c>
      <c r="AO15" s="203">
        <v>53</v>
      </c>
      <c r="AP15" s="203">
        <v>85</v>
      </c>
      <c r="AQ15" s="203">
        <v>45</v>
      </c>
      <c r="AR15" s="203">
        <v>183</v>
      </c>
      <c r="AS15" s="203">
        <v>202</v>
      </c>
      <c r="AT15" s="203">
        <v>44</v>
      </c>
      <c r="AU15" s="203">
        <v>2</v>
      </c>
      <c r="AV15" s="203">
        <v>45</v>
      </c>
      <c r="AW15" s="203">
        <v>0</v>
      </c>
      <c r="AX15" s="203">
        <v>25</v>
      </c>
      <c r="AY15" s="211">
        <v>1357</v>
      </c>
      <c r="AZ15" s="204">
        <v>512</v>
      </c>
      <c r="BA15" s="203">
        <v>24</v>
      </c>
      <c r="BB15" s="203">
        <v>1</v>
      </c>
      <c r="BC15" s="203">
        <v>29</v>
      </c>
      <c r="BD15" s="203">
        <v>142</v>
      </c>
      <c r="BE15" s="203">
        <v>55</v>
      </c>
      <c r="BF15" s="203">
        <v>63</v>
      </c>
      <c r="BG15" s="203">
        <v>37</v>
      </c>
      <c r="BH15" s="203">
        <v>167</v>
      </c>
      <c r="BI15" s="203">
        <v>216</v>
      </c>
      <c r="BJ15" s="203">
        <v>34</v>
      </c>
      <c r="BK15" s="203">
        <v>2</v>
      </c>
      <c r="BL15" s="203">
        <v>27</v>
      </c>
      <c r="BM15" s="203">
        <v>1</v>
      </c>
      <c r="BN15" s="203">
        <v>25</v>
      </c>
      <c r="BO15" s="211">
        <v>1335</v>
      </c>
      <c r="BP15" s="204">
        <v>548</v>
      </c>
      <c r="BQ15" s="203">
        <v>28</v>
      </c>
      <c r="BR15" s="203">
        <v>0</v>
      </c>
      <c r="BS15" s="203">
        <v>31</v>
      </c>
      <c r="BT15" s="203">
        <v>149</v>
      </c>
      <c r="BU15" s="203">
        <v>55</v>
      </c>
      <c r="BV15" s="203">
        <v>78</v>
      </c>
      <c r="BW15" s="203">
        <v>37</v>
      </c>
      <c r="BX15" s="203">
        <v>176</v>
      </c>
      <c r="BY15" s="203">
        <v>168</v>
      </c>
      <c r="BZ15" s="203">
        <v>32</v>
      </c>
      <c r="CA15" s="203">
        <v>0</v>
      </c>
      <c r="CB15" s="203">
        <v>35</v>
      </c>
      <c r="CC15" s="203">
        <v>1</v>
      </c>
      <c r="CD15" s="203">
        <v>12</v>
      </c>
      <c r="CE15" s="211">
        <v>1350</v>
      </c>
    </row>
    <row r="16" spans="1:83" ht="15" customHeight="1" x14ac:dyDescent="0.25">
      <c r="A16" s="38"/>
      <c r="B16" s="13"/>
      <c r="C16" s="202" t="s">
        <v>44</v>
      </c>
      <c r="D16" s="204">
        <v>99</v>
      </c>
      <c r="E16" s="203">
        <v>7</v>
      </c>
      <c r="F16" s="203">
        <v>0</v>
      </c>
      <c r="G16" s="203">
        <v>2</v>
      </c>
      <c r="H16" s="203">
        <v>31</v>
      </c>
      <c r="I16" s="203">
        <v>11</v>
      </c>
      <c r="J16" s="203">
        <v>20</v>
      </c>
      <c r="K16" s="203">
        <v>23</v>
      </c>
      <c r="L16" s="203">
        <v>68</v>
      </c>
      <c r="M16" s="203">
        <v>83</v>
      </c>
      <c r="N16" s="203">
        <v>52</v>
      </c>
      <c r="O16" s="203">
        <v>4</v>
      </c>
      <c r="P16" s="203">
        <v>16</v>
      </c>
      <c r="Q16" s="203">
        <v>1</v>
      </c>
      <c r="R16" s="203">
        <v>20</v>
      </c>
      <c r="S16" s="211">
        <v>437</v>
      </c>
      <c r="T16" s="204">
        <v>71</v>
      </c>
      <c r="U16" s="203">
        <v>10</v>
      </c>
      <c r="V16" s="203">
        <v>0</v>
      </c>
      <c r="W16" s="203">
        <v>1</v>
      </c>
      <c r="X16" s="203">
        <v>26</v>
      </c>
      <c r="Y16" s="203">
        <v>9</v>
      </c>
      <c r="Z16" s="203">
        <v>27</v>
      </c>
      <c r="AA16" s="203">
        <v>17</v>
      </c>
      <c r="AB16" s="203">
        <v>70</v>
      </c>
      <c r="AC16" s="203">
        <v>85</v>
      </c>
      <c r="AD16" s="203">
        <v>35</v>
      </c>
      <c r="AE16" s="203">
        <v>5</v>
      </c>
      <c r="AF16" s="203">
        <v>22</v>
      </c>
      <c r="AG16" s="203">
        <v>4</v>
      </c>
      <c r="AH16" s="203">
        <v>19</v>
      </c>
      <c r="AI16" s="211">
        <v>401</v>
      </c>
      <c r="AJ16" s="204">
        <v>81</v>
      </c>
      <c r="AK16" s="203">
        <v>9</v>
      </c>
      <c r="AL16" s="203">
        <v>0</v>
      </c>
      <c r="AM16" s="203">
        <v>6</v>
      </c>
      <c r="AN16" s="203">
        <v>27</v>
      </c>
      <c r="AO16" s="203">
        <v>11</v>
      </c>
      <c r="AP16" s="203">
        <v>22</v>
      </c>
      <c r="AQ16" s="203">
        <v>19</v>
      </c>
      <c r="AR16" s="203">
        <v>66</v>
      </c>
      <c r="AS16" s="203">
        <v>87</v>
      </c>
      <c r="AT16" s="203">
        <v>35</v>
      </c>
      <c r="AU16" s="203">
        <v>1</v>
      </c>
      <c r="AV16" s="203">
        <v>23</v>
      </c>
      <c r="AW16" s="203">
        <v>1</v>
      </c>
      <c r="AX16" s="203">
        <v>22</v>
      </c>
      <c r="AY16" s="211">
        <v>410</v>
      </c>
      <c r="AZ16" s="204">
        <v>85</v>
      </c>
      <c r="BA16" s="203">
        <v>5</v>
      </c>
      <c r="BB16" s="203">
        <v>0</v>
      </c>
      <c r="BC16" s="203">
        <v>2</v>
      </c>
      <c r="BD16" s="203">
        <v>25</v>
      </c>
      <c r="BE16" s="203">
        <v>10</v>
      </c>
      <c r="BF16" s="203">
        <v>25</v>
      </c>
      <c r="BG16" s="203">
        <v>11</v>
      </c>
      <c r="BH16" s="203">
        <v>75</v>
      </c>
      <c r="BI16" s="203">
        <v>83</v>
      </c>
      <c r="BJ16" s="203">
        <v>41</v>
      </c>
      <c r="BK16" s="203">
        <v>2</v>
      </c>
      <c r="BL16" s="203">
        <v>14</v>
      </c>
      <c r="BM16" s="203">
        <v>1</v>
      </c>
      <c r="BN16" s="203">
        <v>19</v>
      </c>
      <c r="BO16" s="211">
        <v>398</v>
      </c>
      <c r="BP16" s="204">
        <v>94</v>
      </c>
      <c r="BQ16" s="203">
        <v>11</v>
      </c>
      <c r="BR16" s="203">
        <v>1</v>
      </c>
      <c r="BS16" s="203">
        <v>2</v>
      </c>
      <c r="BT16" s="203">
        <v>18</v>
      </c>
      <c r="BU16" s="203">
        <v>7</v>
      </c>
      <c r="BV16" s="203">
        <v>21</v>
      </c>
      <c r="BW16" s="203">
        <v>9</v>
      </c>
      <c r="BX16" s="203">
        <v>61</v>
      </c>
      <c r="BY16" s="203">
        <v>65</v>
      </c>
      <c r="BZ16" s="203">
        <v>32</v>
      </c>
      <c r="CA16" s="203">
        <v>0</v>
      </c>
      <c r="CB16" s="203">
        <v>5</v>
      </c>
      <c r="CC16" s="203">
        <v>0</v>
      </c>
      <c r="CD16" s="203">
        <v>5</v>
      </c>
      <c r="CE16" s="211">
        <v>331</v>
      </c>
    </row>
    <row r="17" spans="1:83" ht="15" customHeight="1" x14ac:dyDescent="0.25">
      <c r="A17" s="38"/>
      <c r="B17" s="13"/>
      <c r="C17" s="202" t="s">
        <v>45</v>
      </c>
      <c r="D17" s="204">
        <v>153</v>
      </c>
      <c r="E17" s="203">
        <v>12</v>
      </c>
      <c r="F17" s="203">
        <v>0</v>
      </c>
      <c r="G17" s="203">
        <v>1</v>
      </c>
      <c r="H17" s="203">
        <v>79</v>
      </c>
      <c r="I17" s="203">
        <v>26</v>
      </c>
      <c r="J17" s="203">
        <v>64</v>
      </c>
      <c r="K17" s="203">
        <v>29</v>
      </c>
      <c r="L17" s="203">
        <v>305</v>
      </c>
      <c r="M17" s="203">
        <v>383</v>
      </c>
      <c r="N17" s="203">
        <v>207</v>
      </c>
      <c r="O17" s="203">
        <v>22</v>
      </c>
      <c r="P17" s="203">
        <v>110</v>
      </c>
      <c r="Q17" s="203">
        <v>14</v>
      </c>
      <c r="R17" s="203">
        <v>58</v>
      </c>
      <c r="S17" s="211">
        <v>1463</v>
      </c>
      <c r="T17" s="204">
        <v>143</v>
      </c>
      <c r="U17" s="203">
        <v>17</v>
      </c>
      <c r="V17" s="203">
        <v>0</v>
      </c>
      <c r="W17" s="203">
        <v>9</v>
      </c>
      <c r="X17" s="203">
        <v>83</v>
      </c>
      <c r="Y17" s="203">
        <v>19</v>
      </c>
      <c r="Z17" s="203">
        <v>54</v>
      </c>
      <c r="AA17" s="203">
        <v>41</v>
      </c>
      <c r="AB17" s="203">
        <v>295</v>
      </c>
      <c r="AC17" s="203">
        <v>367</v>
      </c>
      <c r="AD17" s="203">
        <v>202</v>
      </c>
      <c r="AE17" s="203">
        <v>12</v>
      </c>
      <c r="AF17" s="203">
        <v>119</v>
      </c>
      <c r="AG17" s="203">
        <v>15</v>
      </c>
      <c r="AH17" s="203">
        <v>54</v>
      </c>
      <c r="AI17" s="211">
        <v>1430</v>
      </c>
      <c r="AJ17" s="204">
        <v>174</v>
      </c>
      <c r="AK17" s="203">
        <v>4</v>
      </c>
      <c r="AL17" s="203">
        <v>1</v>
      </c>
      <c r="AM17" s="203">
        <v>6</v>
      </c>
      <c r="AN17" s="203">
        <v>74</v>
      </c>
      <c r="AO17" s="203">
        <v>18</v>
      </c>
      <c r="AP17" s="203">
        <v>70</v>
      </c>
      <c r="AQ17" s="203">
        <v>34</v>
      </c>
      <c r="AR17" s="203">
        <v>250</v>
      </c>
      <c r="AS17" s="203">
        <v>413</v>
      </c>
      <c r="AT17" s="203">
        <v>180</v>
      </c>
      <c r="AU17" s="203">
        <v>16</v>
      </c>
      <c r="AV17" s="203">
        <v>124</v>
      </c>
      <c r="AW17" s="203">
        <v>11</v>
      </c>
      <c r="AX17" s="203">
        <v>55</v>
      </c>
      <c r="AY17" s="211">
        <v>1430</v>
      </c>
      <c r="AZ17" s="204">
        <v>164</v>
      </c>
      <c r="BA17" s="203">
        <v>9</v>
      </c>
      <c r="BB17" s="203">
        <v>0</v>
      </c>
      <c r="BC17" s="203">
        <v>11</v>
      </c>
      <c r="BD17" s="203">
        <v>67</v>
      </c>
      <c r="BE17" s="203">
        <v>27</v>
      </c>
      <c r="BF17" s="203">
        <v>76</v>
      </c>
      <c r="BG17" s="203">
        <v>23</v>
      </c>
      <c r="BH17" s="203">
        <v>219</v>
      </c>
      <c r="BI17" s="203">
        <v>369</v>
      </c>
      <c r="BJ17" s="203">
        <v>180</v>
      </c>
      <c r="BK17" s="203">
        <v>12</v>
      </c>
      <c r="BL17" s="203">
        <v>120</v>
      </c>
      <c r="BM17" s="203">
        <v>12</v>
      </c>
      <c r="BN17" s="203">
        <v>37</v>
      </c>
      <c r="BO17" s="211">
        <v>1326</v>
      </c>
      <c r="BP17" s="204">
        <v>161</v>
      </c>
      <c r="BQ17" s="203">
        <v>11</v>
      </c>
      <c r="BR17" s="203">
        <v>0</v>
      </c>
      <c r="BS17" s="203">
        <v>5</v>
      </c>
      <c r="BT17" s="203">
        <v>61</v>
      </c>
      <c r="BU17" s="203">
        <v>32</v>
      </c>
      <c r="BV17" s="203">
        <v>45</v>
      </c>
      <c r="BW17" s="203">
        <v>30</v>
      </c>
      <c r="BX17" s="203">
        <v>244</v>
      </c>
      <c r="BY17" s="203">
        <v>325</v>
      </c>
      <c r="BZ17" s="203">
        <v>147</v>
      </c>
      <c r="CA17" s="203">
        <v>8</v>
      </c>
      <c r="CB17" s="203">
        <v>109</v>
      </c>
      <c r="CC17" s="203">
        <v>18</v>
      </c>
      <c r="CD17" s="203">
        <v>43</v>
      </c>
      <c r="CE17" s="211">
        <v>1239</v>
      </c>
    </row>
    <row r="18" spans="1:83" ht="15" customHeight="1" x14ac:dyDescent="0.25">
      <c r="A18" s="38"/>
      <c r="B18" s="13"/>
      <c r="C18" s="202" t="s">
        <v>41</v>
      </c>
      <c r="D18" s="204">
        <v>749</v>
      </c>
      <c r="E18" s="203">
        <v>64</v>
      </c>
      <c r="F18" s="203">
        <v>0</v>
      </c>
      <c r="G18" s="203">
        <v>19</v>
      </c>
      <c r="H18" s="203">
        <v>248</v>
      </c>
      <c r="I18" s="203">
        <v>89</v>
      </c>
      <c r="J18" s="203">
        <v>169</v>
      </c>
      <c r="K18" s="203">
        <v>109</v>
      </c>
      <c r="L18" s="203">
        <v>592</v>
      </c>
      <c r="M18" s="203">
        <v>688</v>
      </c>
      <c r="N18" s="203">
        <v>299</v>
      </c>
      <c r="O18" s="203">
        <v>27</v>
      </c>
      <c r="P18" s="203">
        <v>155</v>
      </c>
      <c r="Q18" s="203">
        <v>19</v>
      </c>
      <c r="R18" s="203">
        <v>104</v>
      </c>
      <c r="S18" s="211">
        <v>3331</v>
      </c>
      <c r="T18" s="204">
        <v>713</v>
      </c>
      <c r="U18" s="203">
        <v>66</v>
      </c>
      <c r="V18" s="203">
        <v>0</v>
      </c>
      <c r="W18" s="203">
        <v>38</v>
      </c>
      <c r="X18" s="203">
        <v>239</v>
      </c>
      <c r="Y18" s="203">
        <v>59</v>
      </c>
      <c r="Z18" s="203">
        <v>162</v>
      </c>
      <c r="AA18" s="203">
        <v>119</v>
      </c>
      <c r="AB18" s="203">
        <v>577</v>
      </c>
      <c r="AC18" s="203">
        <v>698</v>
      </c>
      <c r="AD18" s="203">
        <v>269</v>
      </c>
      <c r="AE18" s="203">
        <v>19</v>
      </c>
      <c r="AF18" s="203">
        <v>174</v>
      </c>
      <c r="AG18" s="203">
        <v>21</v>
      </c>
      <c r="AH18" s="203">
        <v>91</v>
      </c>
      <c r="AI18" s="211">
        <v>3245</v>
      </c>
      <c r="AJ18" s="204">
        <v>732</v>
      </c>
      <c r="AK18" s="203">
        <v>50</v>
      </c>
      <c r="AL18" s="203">
        <v>1</v>
      </c>
      <c r="AM18" s="203">
        <v>39</v>
      </c>
      <c r="AN18" s="203">
        <v>233</v>
      </c>
      <c r="AO18" s="203">
        <v>82</v>
      </c>
      <c r="AP18" s="203">
        <v>177</v>
      </c>
      <c r="AQ18" s="203">
        <v>98</v>
      </c>
      <c r="AR18" s="203">
        <v>499</v>
      </c>
      <c r="AS18" s="203">
        <v>702</v>
      </c>
      <c r="AT18" s="203">
        <v>259</v>
      </c>
      <c r="AU18" s="203">
        <v>19</v>
      </c>
      <c r="AV18" s="203">
        <v>192</v>
      </c>
      <c r="AW18" s="203">
        <v>12</v>
      </c>
      <c r="AX18" s="203">
        <v>102</v>
      </c>
      <c r="AY18" s="211">
        <v>3197</v>
      </c>
      <c r="AZ18" s="204">
        <v>761</v>
      </c>
      <c r="BA18" s="203">
        <v>38</v>
      </c>
      <c r="BB18" s="203">
        <v>1</v>
      </c>
      <c r="BC18" s="203">
        <v>42</v>
      </c>
      <c r="BD18" s="203">
        <v>234</v>
      </c>
      <c r="BE18" s="203">
        <v>92</v>
      </c>
      <c r="BF18" s="203">
        <v>164</v>
      </c>
      <c r="BG18" s="203">
        <v>71</v>
      </c>
      <c r="BH18" s="203">
        <v>461</v>
      </c>
      <c r="BI18" s="203">
        <v>668</v>
      </c>
      <c r="BJ18" s="203">
        <v>255</v>
      </c>
      <c r="BK18" s="203">
        <v>16</v>
      </c>
      <c r="BL18" s="203">
        <v>161</v>
      </c>
      <c r="BM18" s="203">
        <v>14</v>
      </c>
      <c r="BN18" s="203">
        <v>81</v>
      </c>
      <c r="BO18" s="211">
        <v>3059</v>
      </c>
      <c r="BP18" s="204">
        <v>803</v>
      </c>
      <c r="BQ18" s="203">
        <v>50</v>
      </c>
      <c r="BR18" s="203">
        <v>1</v>
      </c>
      <c r="BS18" s="203">
        <v>38</v>
      </c>
      <c r="BT18" s="203">
        <v>228</v>
      </c>
      <c r="BU18" s="203">
        <v>94</v>
      </c>
      <c r="BV18" s="203">
        <v>144</v>
      </c>
      <c r="BW18" s="203">
        <v>76</v>
      </c>
      <c r="BX18" s="203">
        <v>481</v>
      </c>
      <c r="BY18" s="203">
        <v>558</v>
      </c>
      <c r="BZ18" s="203">
        <v>211</v>
      </c>
      <c r="CA18" s="203">
        <v>8</v>
      </c>
      <c r="CB18" s="203">
        <v>149</v>
      </c>
      <c r="CC18" s="203">
        <v>19</v>
      </c>
      <c r="CD18" s="203">
        <v>60</v>
      </c>
      <c r="CE18" s="211">
        <v>2920</v>
      </c>
    </row>
    <row r="19" spans="1:83" ht="15" customHeight="1" x14ac:dyDescent="0.25">
      <c r="A19" s="38"/>
      <c r="B19" s="13" t="s">
        <v>272</v>
      </c>
      <c r="C19" s="202" t="s">
        <v>47</v>
      </c>
      <c r="D19" s="204">
        <v>138</v>
      </c>
      <c r="E19" s="203">
        <v>7</v>
      </c>
      <c r="F19" s="203">
        <v>0</v>
      </c>
      <c r="G19" s="203">
        <v>4</v>
      </c>
      <c r="H19" s="203">
        <v>46</v>
      </c>
      <c r="I19" s="203">
        <v>16</v>
      </c>
      <c r="J19" s="203">
        <v>25</v>
      </c>
      <c r="K19" s="203">
        <v>33</v>
      </c>
      <c r="L19" s="203">
        <v>148</v>
      </c>
      <c r="M19" s="203">
        <v>173</v>
      </c>
      <c r="N19" s="203">
        <v>40</v>
      </c>
      <c r="O19" s="203">
        <v>3</v>
      </c>
      <c r="P19" s="203">
        <v>25</v>
      </c>
      <c r="Q19" s="203">
        <v>0</v>
      </c>
      <c r="R19" s="203">
        <v>7</v>
      </c>
      <c r="S19" s="211">
        <v>665</v>
      </c>
      <c r="T19" s="204">
        <v>138</v>
      </c>
      <c r="U19" s="203">
        <v>7</v>
      </c>
      <c r="V19" s="203">
        <v>0</v>
      </c>
      <c r="W19" s="203">
        <v>2</v>
      </c>
      <c r="X19" s="203">
        <v>43</v>
      </c>
      <c r="Y19" s="203">
        <v>10</v>
      </c>
      <c r="Z19" s="203">
        <v>23</v>
      </c>
      <c r="AA19" s="203">
        <v>27</v>
      </c>
      <c r="AB19" s="203">
        <v>149</v>
      </c>
      <c r="AC19" s="203">
        <v>170</v>
      </c>
      <c r="AD19" s="203">
        <v>51</v>
      </c>
      <c r="AE19" s="203">
        <v>5</v>
      </c>
      <c r="AF19" s="203">
        <v>23</v>
      </c>
      <c r="AG19" s="203">
        <v>3</v>
      </c>
      <c r="AH19" s="203">
        <v>10</v>
      </c>
      <c r="AI19" s="211">
        <v>661</v>
      </c>
      <c r="AJ19" s="204">
        <v>167</v>
      </c>
      <c r="AK19" s="203">
        <v>8</v>
      </c>
      <c r="AL19" s="203">
        <v>0</v>
      </c>
      <c r="AM19" s="203">
        <v>3</v>
      </c>
      <c r="AN19" s="203">
        <v>50</v>
      </c>
      <c r="AO19" s="203">
        <v>22</v>
      </c>
      <c r="AP19" s="203">
        <v>30</v>
      </c>
      <c r="AQ19" s="203">
        <v>27</v>
      </c>
      <c r="AR19" s="203">
        <v>142</v>
      </c>
      <c r="AS19" s="203">
        <v>193</v>
      </c>
      <c r="AT19" s="203">
        <v>69</v>
      </c>
      <c r="AU19" s="203">
        <v>5</v>
      </c>
      <c r="AV19" s="203">
        <v>36</v>
      </c>
      <c r="AW19" s="203">
        <v>0</v>
      </c>
      <c r="AX19" s="203">
        <v>19</v>
      </c>
      <c r="AY19" s="211">
        <v>771</v>
      </c>
      <c r="AZ19" s="204">
        <v>201</v>
      </c>
      <c r="BA19" s="203">
        <v>12</v>
      </c>
      <c r="BB19" s="203">
        <v>0</v>
      </c>
      <c r="BC19" s="203">
        <v>5</v>
      </c>
      <c r="BD19" s="203">
        <v>60</v>
      </c>
      <c r="BE19" s="203">
        <v>27</v>
      </c>
      <c r="BF19" s="203">
        <v>41</v>
      </c>
      <c r="BG19" s="203">
        <v>25</v>
      </c>
      <c r="BH19" s="203">
        <v>173</v>
      </c>
      <c r="BI19" s="203">
        <v>243</v>
      </c>
      <c r="BJ19" s="203">
        <v>69</v>
      </c>
      <c r="BK19" s="203">
        <v>5</v>
      </c>
      <c r="BL19" s="203">
        <v>45</v>
      </c>
      <c r="BM19" s="203">
        <v>4</v>
      </c>
      <c r="BN19" s="203">
        <v>12</v>
      </c>
      <c r="BO19" s="211">
        <v>922</v>
      </c>
      <c r="BP19" s="204">
        <v>229</v>
      </c>
      <c r="BQ19" s="203">
        <v>8</v>
      </c>
      <c r="BR19" s="203">
        <v>0</v>
      </c>
      <c r="BS19" s="203">
        <v>12</v>
      </c>
      <c r="BT19" s="203">
        <v>69</v>
      </c>
      <c r="BU19" s="203">
        <v>25</v>
      </c>
      <c r="BV19" s="203">
        <v>32</v>
      </c>
      <c r="BW19" s="203">
        <v>27</v>
      </c>
      <c r="BX19" s="203">
        <v>195</v>
      </c>
      <c r="BY19" s="203">
        <v>231</v>
      </c>
      <c r="BZ19" s="203">
        <v>52</v>
      </c>
      <c r="CA19" s="203">
        <v>7</v>
      </c>
      <c r="CB19" s="203">
        <v>30</v>
      </c>
      <c r="CC19" s="203">
        <v>2</v>
      </c>
      <c r="CD19" s="203">
        <v>13</v>
      </c>
      <c r="CE19" s="211">
        <v>932</v>
      </c>
    </row>
    <row r="20" spans="1:83" ht="15" customHeight="1" x14ac:dyDescent="0.25">
      <c r="A20" s="38"/>
      <c r="B20" s="13"/>
      <c r="C20" s="202" t="s">
        <v>375</v>
      </c>
      <c r="D20" s="204">
        <v>1</v>
      </c>
      <c r="E20" s="203">
        <v>0</v>
      </c>
      <c r="F20" s="203">
        <v>0</v>
      </c>
      <c r="G20" s="203">
        <v>0</v>
      </c>
      <c r="H20" s="203">
        <v>0</v>
      </c>
      <c r="I20" s="203">
        <v>0</v>
      </c>
      <c r="J20" s="203">
        <v>1</v>
      </c>
      <c r="K20" s="203">
        <v>3</v>
      </c>
      <c r="L20" s="203">
        <v>3</v>
      </c>
      <c r="M20" s="203">
        <v>2</v>
      </c>
      <c r="N20" s="203">
        <v>2</v>
      </c>
      <c r="O20" s="203">
        <v>1</v>
      </c>
      <c r="P20" s="203">
        <v>0</v>
      </c>
      <c r="Q20" s="203">
        <v>0</v>
      </c>
      <c r="R20" s="203">
        <v>1</v>
      </c>
      <c r="S20" s="211">
        <v>14</v>
      </c>
      <c r="T20" s="204">
        <v>2</v>
      </c>
      <c r="U20" s="203">
        <v>0</v>
      </c>
      <c r="V20" s="203">
        <v>0</v>
      </c>
      <c r="W20" s="203">
        <v>0</v>
      </c>
      <c r="X20" s="203">
        <v>1</v>
      </c>
      <c r="Y20" s="203">
        <v>0</v>
      </c>
      <c r="Z20" s="203">
        <v>1</v>
      </c>
      <c r="AA20" s="203">
        <v>0</v>
      </c>
      <c r="AB20" s="203">
        <v>3</v>
      </c>
      <c r="AC20" s="203">
        <v>3</v>
      </c>
      <c r="AD20" s="203">
        <v>2</v>
      </c>
      <c r="AE20" s="203">
        <v>0</v>
      </c>
      <c r="AF20" s="203">
        <v>0</v>
      </c>
      <c r="AG20" s="203">
        <v>0</v>
      </c>
      <c r="AH20" s="203">
        <v>1</v>
      </c>
      <c r="AI20" s="211">
        <v>13</v>
      </c>
      <c r="AJ20" s="204">
        <v>1</v>
      </c>
      <c r="AK20" s="203">
        <v>0</v>
      </c>
      <c r="AL20" s="203">
        <v>0</v>
      </c>
      <c r="AM20" s="203">
        <v>0</v>
      </c>
      <c r="AN20" s="203">
        <v>0</v>
      </c>
      <c r="AO20" s="203">
        <v>0</v>
      </c>
      <c r="AP20" s="203">
        <v>1</v>
      </c>
      <c r="AQ20" s="203">
        <v>1</v>
      </c>
      <c r="AR20" s="203">
        <v>5</v>
      </c>
      <c r="AS20" s="203">
        <v>2</v>
      </c>
      <c r="AT20" s="203">
        <v>1</v>
      </c>
      <c r="AU20" s="203">
        <v>0</v>
      </c>
      <c r="AV20" s="203">
        <v>0</v>
      </c>
      <c r="AW20" s="203">
        <v>0</v>
      </c>
      <c r="AX20" s="203">
        <v>1</v>
      </c>
      <c r="AY20" s="211">
        <v>12</v>
      </c>
      <c r="AZ20" s="204">
        <v>1</v>
      </c>
      <c r="BA20" s="203">
        <v>0</v>
      </c>
      <c r="BB20" s="203">
        <v>0</v>
      </c>
      <c r="BC20" s="203">
        <v>0</v>
      </c>
      <c r="BD20" s="203">
        <v>1</v>
      </c>
      <c r="BE20" s="203">
        <v>0</v>
      </c>
      <c r="BF20" s="203">
        <v>1</v>
      </c>
      <c r="BG20" s="203">
        <v>2</v>
      </c>
      <c r="BH20" s="203">
        <v>4</v>
      </c>
      <c r="BI20" s="203">
        <v>7</v>
      </c>
      <c r="BJ20" s="203">
        <v>1</v>
      </c>
      <c r="BK20" s="203">
        <v>0</v>
      </c>
      <c r="BL20" s="203">
        <v>0</v>
      </c>
      <c r="BM20" s="203">
        <v>0</v>
      </c>
      <c r="BN20" s="203">
        <v>0</v>
      </c>
      <c r="BO20" s="211">
        <v>17</v>
      </c>
      <c r="BP20" s="204">
        <v>3</v>
      </c>
      <c r="BQ20" s="203">
        <v>1</v>
      </c>
      <c r="BR20" s="203">
        <v>0</v>
      </c>
      <c r="BS20" s="203">
        <v>0</v>
      </c>
      <c r="BT20" s="203">
        <v>1</v>
      </c>
      <c r="BU20" s="203">
        <v>0</v>
      </c>
      <c r="BV20" s="203">
        <v>1</v>
      </c>
      <c r="BW20" s="203">
        <v>0</v>
      </c>
      <c r="BX20" s="203">
        <v>1</v>
      </c>
      <c r="BY20" s="203">
        <v>3</v>
      </c>
      <c r="BZ20" s="203">
        <v>0</v>
      </c>
      <c r="CA20" s="203">
        <v>0</v>
      </c>
      <c r="CB20" s="203">
        <v>0</v>
      </c>
      <c r="CC20" s="203">
        <v>0</v>
      </c>
      <c r="CD20" s="203">
        <v>0</v>
      </c>
      <c r="CE20" s="211">
        <v>10</v>
      </c>
    </row>
    <row r="21" spans="1:83" ht="15" customHeight="1" x14ac:dyDescent="0.25">
      <c r="A21" s="38"/>
      <c r="B21" s="13"/>
      <c r="C21" s="202" t="s">
        <v>41</v>
      </c>
      <c r="D21" s="204">
        <v>139</v>
      </c>
      <c r="E21" s="203">
        <v>7</v>
      </c>
      <c r="F21" s="203">
        <v>0</v>
      </c>
      <c r="G21" s="203">
        <v>4</v>
      </c>
      <c r="H21" s="203">
        <v>46</v>
      </c>
      <c r="I21" s="203">
        <v>16</v>
      </c>
      <c r="J21" s="203">
        <v>26</v>
      </c>
      <c r="K21" s="203">
        <v>36</v>
      </c>
      <c r="L21" s="203">
        <v>151</v>
      </c>
      <c r="M21" s="203">
        <v>175</v>
      </c>
      <c r="N21" s="203">
        <v>42</v>
      </c>
      <c r="O21" s="203">
        <v>4</v>
      </c>
      <c r="P21" s="203">
        <v>25</v>
      </c>
      <c r="Q21" s="203">
        <v>0</v>
      </c>
      <c r="R21" s="203">
        <v>8</v>
      </c>
      <c r="S21" s="211">
        <v>679</v>
      </c>
      <c r="T21" s="204">
        <v>140</v>
      </c>
      <c r="U21" s="203">
        <v>7</v>
      </c>
      <c r="V21" s="203">
        <v>0</v>
      </c>
      <c r="W21" s="203">
        <v>2</v>
      </c>
      <c r="X21" s="203">
        <v>44</v>
      </c>
      <c r="Y21" s="203">
        <v>10</v>
      </c>
      <c r="Z21" s="203">
        <v>24</v>
      </c>
      <c r="AA21" s="203">
        <v>27</v>
      </c>
      <c r="AB21" s="203">
        <v>152</v>
      </c>
      <c r="AC21" s="203">
        <v>173</v>
      </c>
      <c r="AD21" s="203">
        <v>53</v>
      </c>
      <c r="AE21" s="203">
        <v>5</v>
      </c>
      <c r="AF21" s="203">
        <v>23</v>
      </c>
      <c r="AG21" s="203">
        <v>3</v>
      </c>
      <c r="AH21" s="203">
        <v>11</v>
      </c>
      <c r="AI21" s="211">
        <v>674</v>
      </c>
      <c r="AJ21" s="204">
        <v>168</v>
      </c>
      <c r="AK21" s="203">
        <v>8</v>
      </c>
      <c r="AL21" s="203">
        <v>0</v>
      </c>
      <c r="AM21" s="203">
        <v>3</v>
      </c>
      <c r="AN21" s="203">
        <v>50</v>
      </c>
      <c r="AO21" s="203">
        <v>22</v>
      </c>
      <c r="AP21" s="203">
        <v>31</v>
      </c>
      <c r="AQ21" s="203">
        <v>28</v>
      </c>
      <c r="AR21" s="203">
        <v>147</v>
      </c>
      <c r="AS21" s="203">
        <v>195</v>
      </c>
      <c r="AT21" s="203">
        <v>70</v>
      </c>
      <c r="AU21" s="203">
        <v>5</v>
      </c>
      <c r="AV21" s="203">
        <v>36</v>
      </c>
      <c r="AW21" s="203">
        <v>0</v>
      </c>
      <c r="AX21" s="203">
        <v>20</v>
      </c>
      <c r="AY21" s="211">
        <v>783</v>
      </c>
      <c r="AZ21" s="204">
        <v>202</v>
      </c>
      <c r="BA21" s="203">
        <v>12</v>
      </c>
      <c r="BB21" s="203">
        <v>0</v>
      </c>
      <c r="BC21" s="203">
        <v>5</v>
      </c>
      <c r="BD21" s="203">
        <v>61</v>
      </c>
      <c r="BE21" s="203">
        <v>27</v>
      </c>
      <c r="BF21" s="203">
        <v>42</v>
      </c>
      <c r="BG21" s="203">
        <v>27</v>
      </c>
      <c r="BH21" s="203">
        <v>177</v>
      </c>
      <c r="BI21" s="203">
        <v>250</v>
      </c>
      <c r="BJ21" s="203">
        <v>70</v>
      </c>
      <c r="BK21" s="203">
        <v>5</v>
      </c>
      <c r="BL21" s="203">
        <v>45</v>
      </c>
      <c r="BM21" s="203">
        <v>4</v>
      </c>
      <c r="BN21" s="203">
        <v>12</v>
      </c>
      <c r="BO21" s="211">
        <v>939</v>
      </c>
      <c r="BP21" s="204">
        <v>232</v>
      </c>
      <c r="BQ21" s="203">
        <v>9</v>
      </c>
      <c r="BR21" s="203">
        <v>0</v>
      </c>
      <c r="BS21" s="203">
        <v>12</v>
      </c>
      <c r="BT21" s="203">
        <v>70</v>
      </c>
      <c r="BU21" s="203">
        <v>25</v>
      </c>
      <c r="BV21" s="203">
        <v>33</v>
      </c>
      <c r="BW21" s="203">
        <v>27</v>
      </c>
      <c r="BX21" s="203">
        <v>196</v>
      </c>
      <c r="BY21" s="203">
        <v>234</v>
      </c>
      <c r="BZ21" s="203">
        <v>52</v>
      </c>
      <c r="CA21" s="203">
        <v>7</v>
      </c>
      <c r="CB21" s="203">
        <v>30</v>
      </c>
      <c r="CC21" s="203">
        <v>2</v>
      </c>
      <c r="CD21" s="203">
        <v>13</v>
      </c>
      <c r="CE21" s="211">
        <v>942</v>
      </c>
    </row>
    <row r="22" spans="1:83" ht="15" customHeight="1" x14ac:dyDescent="0.25">
      <c r="A22" s="39"/>
      <c r="B22" s="37" t="s">
        <v>41</v>
      </c>
      <c r="C22" s="37"/>
      <c r="D22" s="205">
        <v>888</v>
      </c>
      <c r="E22" s="206">
        <v>71</v>
      </c>
      <c r="F22" s="206">
        <v>0</v>
      </c>
      <c r="G22" s="206">
        <v>23</v>
      </c>
      <c r="H22" s="206">
        <v>294</v>
      </c>
      <c r="I22" s="206">
        <v>105</v>
      </c>
      <c r="J22" s="206">
        <v>195</v>
      </c>
      <c r="K22" s="206">
        <v>145</v>
      </c>
      <c r="L22" s="206">
        <v>743</v>
      </c>
      <c r="M22" s="206">
        <v>863</v>
      </c>
      <c r="N22" s="206">
        <v>341</v>
      </c>
      <c r="O22" s="206">
        <v>31</v>
      </c>
      <c r="P22" s="206">
        <v>180</v>
      </c>
      <c r="Q22" s="206">
        <v>19</v>
      </c>
      <c r="R22" s="206">
        <v>112</v>
      </c>
      <c r="S22" s="212">
        <v>4010</v>
      </c>
      <c r="T22" s="205">
        <v>853</v>
      </c>
      <c r="U22" s="206">
        <v>73</v>
      </c>
      <c r="V22" s="206">
        <v>0</v>
      </c>
      <c r="W22" s="206">
        <v>40</v>
      </c>
      <c r="X22" s="206">
        <v>283</v>
      </c>
      <c r="Y22" s="206">
        <v>69</v>
      </c>
      <c r="Z22" s="206">
        <v>186</v>
      </c>
      <c r="AA22" s="206">
        <v>146</v>
      </c>
      <c r="AB22" s="206">
        <v>729</v>
      </c>
      <c r="AC22" s="206">
        <v>871</v>
      </c>
      <c r="AD22" s="206">
        <v>322</v>
      </c>
      <c r="AE22" s="206">
        <v>24</v>
      </c>
      <c r="AF22" s="206">
        <v>197</v>
      </c>
      <c r="AG22" s="206">
        <v>24</v>
      </c>
      <c r="AH22" s="206">
        <v>102</v>
      </c>
      <c r="AI22" s="212">
        <v>3919</v>
      </c>
      <c r="AJ22" s="205">
        <v>900</v>
      </c>
      <c r="AK22" s="206">
        <v>58</v>
      </c>
      <c r="AL22" s="206">
        <v>1</v>
      </c>
      <c r="AM22" s="206">
        <v>42</v>
      </c>
      <c r="AN22" s="206">
        <v>283</v>
      </c>
      <c r="AO22" s="206">
        <v>104</v>
      </c>
      <c r="AP22" s="206">
        <v>208</v>
      </c>
      <c r="AQ22" s="206">
        <v>126</v>
      </c>
      <c r="AR22" s="206">
        <v>646</v>
      </c>
      <c r="AS22" s="206">
        <v>897</v>
      </c>
      <c r="AT22" s="206">
        <v>329</v>
      </c>
      <c r="AU22" s="206">
        <v>24</v>
      </c>
      <c r="AV22" s="206">
        <v>228</v>
      </c>
      <c r="AW22" s="206">
        <v>12</v>
      </c>
      <c r="AX22" s="206">
        <v>122</v>
      </c>
      <c r="AY22" s="212">
        <v>3980</v>
      </c>
      <c r="AZ22" s="205">
        <v>963</v>
      </c>
      <c r="BA22" s="206">
        <v>50</v>
      </c>
      <c r="BB22" s="206">
        <v>1</v>
      </c>
      <c r="BC22" s="206">
        <v>47</v>
      </c>
      <c r="BD22" s="206">
        <v>295</v>
      </c>
      <c r="BE22" s="206">
        <v>119</v>
      </c>
      <c r="BF22" s="206">
        <v>206</v>
      </c>
      <c r="BG22" s="206">
        <v>98</v>
      </c>
      <c r="BH22" s="206">
        <v>638</v>
      </c>
      <c r="BI22" s="206">
        <v>918</v>
      </c>
      <c r="BJ22" s="206">
        <v>325</v>
      </c>
      <c r="BK22" s="206">
        <v>21</v>
      </c>
      <c r="BL22" s="206">
        <v>206</v>
      </c>
      <c r="BM22" s="206">
        <v>18</v>
      </c>
      <c r="BN22" s="206">
        <v>93</v>
      </c>
      <c r="BO22" s="212">
        <v>3998</v>
      </c>
      <c r="BP22" s="205">
        <v>1035</v>
      </c>
      <c r="BQ22" s="206">
        <v>59</v>
      </c>
      <c r="BR22" s="206">
        <v>1</v>
      </c>
      <c r="BS22" s="206">
        <v>50</v>
      </c>
      <c r="BT22" s="206">
        <v>298</v>
      </c>
      <c r="BU22" s="206">
        <v>119</v>
      </c>
      <c r="BV22" s="206">
        <v>177</v>
      </c>
      <c r="BW22" s="206">
        <v>103</v>
      </c>
      <c r="BX22" s="206">
        <v>677</v>
      </c>
      <c r="BY22" s="206">
        <v>792</v>
      </c>
      <c r="BZ22" s="206">
        <v>263</v>
      </c>
      <c r="CA22" s="206">
        <v>15</v>
      </c>
      <c r="CB22" s="206">
        <v>179</v>
      </c>
      <c r="CC22" s="206">
        <v>21</v>
      </c>
      <c r="CD22" s="206">
        <v>73</v>
      </c>
      <c r="CE22" s="212">
        <v>3862</v>
      </c>
    </row>
    <row r="23" spans="1:83" ht="15" customHeight="1" x14ac:dyDescent="0.25">
      <c r="A23" s="38" t="s">
        <v>13</v>
      </c>
      <c r="B23" s="13" t="s">
        <v>48</v>
      </c>
      <c r="C23" s="202" t="s">
        <v>49</v>
      </c>
      <c r="D23" s="204">
        <v>51</v>
      </c>
      <c r="E23" s="203">
        <v>1</v>
      </c>
      <c r="F23" s="203">
        <v>0</v>
      </c>
      <c r="G23" s="203">
        <v>1</v>
      </c>
      <c r="H23" s="203">
        <v>14</v>
      </c>
      <c r="I23" s="203">
        <v>0</v>
      </c>
      <c r="J23" s="203">
        <v>3</v>
      </c>
      <c r="K23" s="203">
        <v>1</v>
      </c>
      <c r="L23" s="203">
        <v>10</v>
      </c>
      <c r="M23" s="203">
        <v>3</v>
      </c>
      <c r="N23" s="203">
        <v>0</v>
      </c>
      <c r="O23" s="203">
        <v>0</v>
      </c>
      <c r="P23" s="203">
        <v>0</v>
      </c>
      <c r="Q23" s="203">
        <v>0</v>
      </c>
      <c r="R23" s="203">
        <v>0</v>
      </c>
      <c r="S23" s="211">
        <v>84</v>
      </c>
      <c r="T23" s="204">
        <v>32</v>
      </c>
      <c r="U23" s="203">
        <v>4</v>
      </c>
      <c r="V23" s="203">
        <v>0</v>
      </c>
      <c r="W23" s="203">
        <v>0</v>
      </c>
      <c r="X23" s="203">
        <v>8</v>
      </c>
      <c r="Y23" s="203">
        <v>1</v>
      </c>
      <c r="Z23" s="203">
        <v>2</v>
      </c>
      <c r="AA23" s="203">
        <v>6</v>
      </c>
      <c r="AB23" s="203">
        <v>8</v>
      </c>
      <c r="AC23" s="203">
        <v>6</v>
      </c>
      <c r="AD23" s="203">
        <v>0</v>
      </c>
      <c r="AE23" s="203">
        <v>0</v>
      </c>
      <c r="AF23" s="203">
        <v>1</v>
      </c>
      <c r="AG23" s="203">
        <v>0</v>
      </c>
      <c r="AH23" s="203">
        <v>0</v>
      </c>
      <c r="AI23" s="211">
        <v>68</v>
      </c>
      <c r="AJ23" s="204">
        <v>65</v>
      </c>
      <c r="AK23" s="203">
        <v>3</v>
      </c>
      <c r="AL23" s="203">
        <v>0</v>
      </c>
      <c r="AM23" s="203">
        <v>1</v>
      </c>
      <c r="AN23" s="203">
        <v>14</v>
      </c>
      <c r="AO23" s="203">
        <v>1</v>
      </c>
      <c r="AP23" s="203">
        <v>1</v>
      </c>
      <c r="AQ23" s="203">
        <v>7</v>
      </c>
      <c r="AR23" s="203">
        <v>4</v>
      </c>
      <c r="AS23" s="203">
        <v>3</v>
      </c>
      <c r="AT23" s="203">
        <v>0</v>
      </c>
      <c r="AU23" s="203">
        <v>0</v>
      </c>
      <c r="AV23" s="203">
        <v>0</v>
      </c>
      <c r="AW23" s="203">
        <v>1</v>
      </c>
      <c r="AX23" s="203">
        <v>1</v>
      </c>
      <c r="AY23" s="211">
        <v>101</v>
      </c>
      <c r="AZ23" s="204">
        <v>33</v>
      </c>
      <c r="BA23" s="203">
        <v>1</v>
      </c>
      <c r="BB23" s="203">
        <v>0</v>
      </c>
      <c r="BC23" s="203">
        <v>0</v>
      </c>
      <c r="BD23" s="203">
        <v>12</v>
      </c>
      <c r="BE23" s="203">
        <v>2</v>
      </c>
      <c r="BF23" s="203">
        <v>0</v>
      </c>
      <c r="BG23" s="203">
        <v>8</v>
      </c>
      <c r="BH23" s="203">
        <v>3</v>
      </c>
      <c r="BI23" s="203">
        <v>3</v>
      </c>
      <c r="BJ23" s="203">
        <v>2</v>
      </c>
      <c r="BK23" s="203">
        <v>0</v>
      </c>
      <c r="BL23" s="203">
        <v>2</v>
      </c>
      <c r="BM23" s="203">
        <v>0</v>
      </c>
      <c r="BN23" s="203">
        <v>0</v>
      </c>
      <c r="BO23" s="211">
        <v>66</v>
      </c>
      <c r="BP23" s="204">
        <v>51</v>
      </c>
      <c r="BQ23" s="203">
        <v>6</v>
      </c>
      <c r="BR23" s="203">
        <v>0</v>
      </c>
      <c r="BS23" s="203">
        <v>1</v>
      </c>
      <c r="BT23" s="203">
        <v>7</v>
      </c>
      <c r="BU23" s="203">
        <v>1</v>
      </c>
      <c r="BV23" s="203">
        <v>0</v>
      </c>
      <c r="BW23" s="203">
        <v>1</v>
      </c>
      <c r="BX23" s="203">
        <v>7</v>
      </c>
      <c r="BY23" s="203">
        <v>2</v>
      </c>
      <c r="BZ23" s="203">
        <v>0</v>
      </c>
      <c r="CA23" s="203">
        <v>0</v>
      </c>
      <c r="CB23" s="203">
        <v>1</v>
      </c>
      <c r="CC23" s="203">
        <v>0</v>
      </c>
      <c r="CD23" s="203">
        <v>0</v>
      </c>
      <c r="CE23" s="211">
        <v>77</v>
      </c>
    </row>
    <row r="24" spans="1:83" ht="15" customHeight="1" x14ac:dyDescent="0.25">
      <c r="A24" s="38"/>
      <c r="B24" s="13"/>
      <c r="C24" s="202" t="s">
        <v>50</v>
      </c>
      <c r="D24" s="204">
        <v>5</v>
      </c>
      <c r="E24" s="203">
        <v>1</v>
      </c>
      <c r="F24" s="203">
        <v>0</v>
      </c>
      <c r="G24" s="203">
        <v>0</v>
      </c>
      <c r="H24" s="203">
        <v>1</v>
      </c>
      <c r="I24" s="203">
        <v>0</v>
      </c>
      <c r="J24" s="203">
        <v>0</v>
      </c>
      <c r="K24" s="203">
        <v>0</v>
      </c>
      <c r="L24" s="203">
        <v>1</v>
      </c>
      <c r="M24" s="203">
        <v>0</v>
      </c>
      <c r="N24" s="203">
        <v>0</v>
      </c>
      <c r="O24" s="203">
        <v>0</v>
      </c>
      <c r="P24" s="203">
        <v>1</v>
      </c>
      <c r="Q24" s="203">
        <v>0</v>
      </c>
      <c r="R24" s="203">
        <v>0</v>
      </c>
      <c r="S24" s="211">
        <v>9</v>
      </c>
      <c r="T24" s="204">
        <v>1</v>
      </c>
      <c r="U24" s="203">
        <v>0</v>
      </c>
      <c r="V24" s="203">
        <v>0</v>
      </c>
      <c r="W24" s="203">
        <v>0</v>
      </c>
      <c r="X24" s="203">
        <v>1</v>
      </c>
      <c r="Y24" s="203">
        <v>0</v>
      </c>
      <c r="Z24" s="203">
        <v>0</v>
      </c>
      <c r="AA24" s="203">
        <v>0</v>
      </c>
      <c r="AB24" s="203">
        <v>0</v>
      </c>
      <c r="AC24" s="203">
        <v>0</v>
      </c>
      <c r="AD24" s="203">
        <v>0</v>
      </c>
      <c r="AE24" s="203">
        <v>0</v>
      </c>
      <c r="AF24" s="203">
        <v>0</v>
      </c>
      <c r="AG24" s="203">
        <v>0</v>
      </c>
      <c r="AH24" s="203">
        <v>0</v>
      </c>
      <c r="AI24" s="211">
        <v>2</v>
      </c>
      <c r="AJ24" s="204">
        <v>2</v>
      </c>
      <c r="AK24" s="203">
        <v>0</v>
      </c>
      <c r="AL24" s="203">
        <v>0</v>
      </c>
      <c r="AM24" s="203">
        <v>0</v>
      </c>
      <c r="AN24" s="203">
        <v>0</v>
      </c>
      <c r="AO24" s="203">
        <v>0</v>
      </c>
      <c r="AP24" s="203">
        <v>1</v>
      </c>
      <c r="AQ24" s="203">
        <v>0</v>
      </c>
      <c r="AR24" s="203">
        <v>2</v>
      </c>
      <c r="AS24" s="203">
        <v>2</v>
      </c>
      <c r="AT24" s="203">
        <v>0</v>
      </c>
      <c r="AU24" s="203">
        <v>0</v>
      </c>
      <c r="AV24" s="203">
        <v>0</v>
      </c>
      <c r="AW24" s="203">
        <v>0</v>
      </c>
      <c r="AX24" s="203">
        <v>0</v>
      </c>
      <c r="AY24" s="211">
        <v>7</v>
      </c>
      <c r="AZ24" s="204">
        <v>2</v>
      </c>
      <c r="BA24" s="203">
        <v>0</v>
      </c>
      <c r="BB24" s="203">
        <v>0</v>
      </c>
      <c r="BC24" s="203">
        <v>0</v>
      </c>
      <c r="BD24" s="203">
        <v>0</v>
      </c>
      <c r="BE24" s="203">
        <v>0</v>
      </c>
      <c r="BF24" s="203">
        <v>0</v>
      </c>
      <c r="BG24" s="203">
        <v>0</v>
      </c>
      <c r="BH24" s="203">
        <v>0</v>
      </c>
      <c r="BI24" s="203">
        <v>0</v>
      </c>
      <c r="BJ24" s="203">
        <v>0</v>
      </c>
      <c r="BK24" s="203">
        <v>0</v>
      </c>
      <c r="BL24" s="203">
        <v>0</v>
      </c>
      <c r="BM24" s="203">
        <v>0</v>
      </c>
      <c r="BN24" s="203">
        <v>0</v>
      </c>
      <c r="BO24" s="211">
        <v>2</v>
      </c>
      <c r="BP24" s="204">
        <v>7</v>
      </c>
      <c r="BQ24" s="203">
        <v>0</v>
      </c>
      <c r="BR24" s="203">
        <v>0</v>
      </c>
      <c r="BS24" s="203">
        <v>0</v>
      </c>
      <c r="BT24" s="203">
        <v>4</v>
      </c>
      <c r="BU24" s="203">
        <v>0</v>
      </c>
      <c r="BV24" s="203">
        <v>0</v>
      </c>
      <c r="BW24" s="203">
        <v>0</v>
      </c>
      <c r="BX24" s="203">
        <v>1</v>
      </c>
      <c r="BY24" s="203">
        <v>1</v>
      </c>
      <c r="BZ24" s="203">
        <v>0</v>
      </c>
      <c r="CA24" s="203">
        <v>0</v>
      </c>
      <c r="CB24" s="203">
        <v>0</v>
      </c>
      <c r="CC24" s="203">
        <v>0</v>
      </c>
      <c r="CD24" s="203">
        <v>0</v>
      </c>
      <c r="CE24" s="211">
        <v>13</v>
      </c>
    </row>
    <row r="25" spans="1:83" ht="15" customHeight="1" x14ac:dyDescent="0.25">
      <c r="A25" s="38"/>
      <c r="B25" s="13"/>
      <c r="C25" s="202" t="s">
        <v>41</v>
      </c>
      <c r="D25" s="204">
        <v>56</v>
      </c>
      <c r="E25" s="203">
        <v>2</v>
      </c>
      <c r="F25" s="203">
        <v>0</v>
      </c>
      <c r="G25" s="203">
        <v>1</v>
      </c>
      <c r="H25" s="203">
        <v>15</v>
      </c>
      <c r="I25" s="203">
        <v>0</v>
      </c>
      <c r="J25" s="203">
        <v>3</v>
      </c>
      <c r="K25" s="203">
        <v>1</v>
      </c>
      <c r="L25" s="203">
        <v>11</v>
      </c>
      <c r="M25" s="203">
        <v>3</v>
      </c>
      <c r="N25" s="203">
        <v>0</v>
      </c>
      <c r="O25" s="203">
        <v>0</v>
      </c>
      <c r="P25" s="203">
        <v>1</v>
      </c>
      <c r="Q25" s="203">
        <v>0</v>
      </c>
      <c r="R25" s="203">
        <v>0</v>
      </c>
      <c r="S25" s="211">
        <v>93</v>
      </c>
      <c r="T25" s="204">
        <v>33</v>
      </c>
      <c r="U25" s="203">
        <v>4</v>
      </c>
      <c r="V25" s="203">
        <v>0</v>
      </c>
      <c r="W25" s="203">
        <v>0</v>
      </c>
      <c r="X25" s="203">
        <v>9</v>
      </c>
      <c r="Y25" s="203">
        <v>1</v>
      </c>
      <c r="Z25" s="203">
        <v>2</v>
      </c>
      <c r="AA25" s="203">
        <v>6</v>
      </c>
      <c r="AB25" s="203">
        <v>8</v>
      </c>
      <c r="AC25" s="203">
        <v>6</v>
      </c>
      <c r="AD25" s="203">
        <v>0</v>
      </c>
      <c r="AE25" s="203">
        <v>0</v>
      </c>
      <c r="AF25" s="203">
        <v>1</v>
      </c>
      <c r="AG25" s="203">
        <v>0</v>
      </c>
      <c r="AH25" s="203">
        <v>0</v>
      </c>
      <c r="AI25" s="211">
        <v>70</v>
      </c>
      <c r="AJ25" s="204">
        <v>67</v>
      </c>
      <c r="AK25" s="203">
        <v>3</v>
      </c>
      <c r="AL25" s="203">
        <v>0</v>
      </c>
      <c r="AM25" s="203">
        <v>1</v>
      </c>
      <c r="AN25" s="203">
        <v>14</v>
      </c>
      <c r="AO25" s="203">
        <v>1</v>
      </c>
      <c r="AP25" s="203">
        <v>2</v>
      </c>
      <c r="AQ25" s="203">
        <v>7</v>
      </c>
      <c r="AR25" s="203">
        <v>6</v>
      </c>
      <c r="AS25" s="203">
        <v>5</v>
      </c>
      <c r="AT25" s="203">
        <v>0</v>
      </c>
      <c r="AU25" s="203">
        <v>0</v>
      </c>
      <c r="AV25" s="203">
        <v>0</v>
      </c>
      <c r="AW25" s="203">
        <v>1</v>
      </c>
      <c r="AX25" s="203">
        <v>1</v>
      </c>
      <c r="AY25" s="211">
        <v>108</v>
      </c>
      <c r="AZ25" s="204">
        <v>35</v>
      </c>
      <c r="BA25" s="203">
        <v>1</v>
      </c>
      <c r="BB25" s="203">
        <v>0</v>
      </c>
      <c r="BC25" s="203">
        <v>0</v>
      </c>
      <c r="BD25" s="203">
        <v>12</v>
      </c>
      <c r="BE25" s="203">
        <v>2</v>
      </c>
      <c r="BF25" s="203">
        <v>0</v>
      </c>
      <c r="BG25" s="203">
        <v>8</v>
      </c>
      <c r="BH25" s="203">
        <v>3</v>
      </c>
      <c r="BI25" s="203">
        <v>3</v>
      </c>
      <c r="BJ25" s="203">
        <v>2</v>
      </c>
      <c r="BK25" s="203">
        <v>0</v>
      </c>
      <c r="BL25" s="203">
        <v>2</v>
      </c>
      <c r="BM25" s="203">
        <v>0</v>
      </c>
      <c r="BN25" s="203">
        <v>0</v>
      </c>
      <c r="BO25" s="211">
        <v>68</v>
      </c>
      <c r="BP25" s="204">
        <v>58</v>
      </c>
      <c r="BQ25" s="203">
        <v>6</v>
      </c>
      <c r="BR25" s="203">
        <v>0</v>
      </c>
      <c r="BS25" s="203">
        <v>1</v>
      </c>
      <c r="BT25" s="203">
        <v>11</v>
      </c>
      <c r="BU25" s="203">
        <v>1</v>
      </c>
      <c r="BV25" s="203">
        <v>0</v>
      </c>
      <c r="BW25" s="203">
        <v>1</v>
      </c>
      <c r="BX25" s="203">
        <v>8</v>
      </c>
      <c r="BY25" s="203">
        <v>3</v>
      </c>
      <c r="BZ25" s="203">
        <v>0</v>
      </c>
      <c r="CA25" s="203">
        <v>0</v>
      </c>
      <c r="CB25" s="203">
        <v>1</v>
      </c>
      <c r="CC25" s="203">
        <v>0</v>
      </c>
      <c r="CD25" s="203">
        <v>0</v>
      </c>
      <c r="CE25" s="211">
        <v>90</v>
      </c>
    </row>
    <row r="26" spans="1:83" ht="15" customHeight="1" x14ac:dyDescent="0.25">
      <c r="A26" s="38"/>
      <c r="B26" s="13" t="s">
        <v>51</v>
      </c>
      <c r="C26" s="202" t="s">
        <v>52</v>
      </c>
      <c r="D26" s="204">
        <v>1</v>
      </c>
      <c r="E26" s="203">
        <v>0</v>
      </c>
      <c r="F26" s="203">
        <v>0</v>
      </c>
      <c r="G26" s="203">
        <v>0</v>
      </c>
      <c r="H26" s="203">
        <v>0</v>
      </c>
      <c r="I26" s="203">
        <v>0</v>
      </c>
      <c r="J26" s="203">
        <v>0</v>
      </c>
      <c r="K26" s="203">
        <v>0</v>
      </c>
      <c r="L26" s="203">
        <v>0</v>
      </c>
      <c r="M26" s="203">
        <v>0</v>
      </c>
      <c r="N26" s="203">
        <v>0</v>
      </c>
      <c r="O26" s="203">
        <v>0</v>
      </c>
      <c r="P26" s="203">
        <v>0</v>
      </c>
      <c r="Q26" s="203">
        <v>0</v>
      </c>
      <c r="R26" s="203">
        <v>0</v>
      </c>
      <c r="S26" s="211">
        <v>1</v>
      </c>
      <c r="T26" s="204">
        <v>0</v>
      </c>
      <c r="U26" s="203">
        <v>0</v>
      </c>
      <c r="V26" s="203">
        <v>0</v>
      </c>
      <c r="W26" s="203">
        <v>0</v>
      </c>
      <c r="X26" s="203">
        <v>1</v>
      </c>
      <c r="Y26" s="203">
        <v>0</v>
      </c>
      <c r="Z26" s="203">
        <v>0</v>
      </c>
      <c r="AA26" s="203">
        <v>0</v>
      </c>
      <c r="AB26" s="203">
        <v>0</v>
      </c>
      <c r="AC26" s="203">
        <v>0</v>
      </c>
      <c r="AD26" s="203">
        <v>0</v>
      </c>
      <c r="AE26" s="203">
        <v>0</v>
      </c>
      <c r="AF26" s="203">
        <v>0</v>
      </c>
      <c r="AG26" s="203">
        <v>0</v>
      </c>
      <c r="AH26" s="203">
        <v>0</v>
      </c>
      <c r="AI26" s="211">
        <v>1</v>
      </c>
      <c r="AJ26" s="204">
        <v>0</v>
      </c>
      <c r="AK26" s="203">
        <v>0</v>
      </c>
      <c r="AL26" s="203">
        <v>0</v>
      </c>
      <c r="AM26" s="203">
        <v>0</v>
      </c>
      <c r="AN26" s="203">
        <v>1</v>
      </c>
      <c r="AO26" s="203">
        <v>1</v>
      </c>
      <c r="AP26" s="203">
        <v>0</v>
      </c>
      <c r="AQ26" s="203">
        <v>0</v>
      </c>
      <c r="AR26" s="203">
        <v>0</v>
      </c>
      <c r="AS26" s="203">
        <v>0</v>
      </c>
      <c r="AT26" s="203">
        <v>0</v>
      </c>
      <c r="AU26" s="203">
        <v>0</v>
      </c>
      <c r="AV26" s="203">
        <v>0</v>
      </c>
      <c r="AW26" s="203">
        <v>0</v>
      </c>
      <c r="AX26" s="203">
        <v>0</v>
      </c>
      <c r="AY26" s="211">
        <v>2</v>
      </c>
      <c r="AZ26" s="204">
        <v>1</v>
      </c>
      <c r="BA26" s="203">
        <v>0</v>
      </c>
      <c r="BB26" s="203">
        <v>0</v>
      </c>
      <c r="BC26" s="203">
        <v>0</v>
      </c>
      <c r="BD26" s="203">
        <v>1</v>
      </c>
      <c r="BE26" s="203">
        <v>0</v>
      </c>
      <c r="BF26" s="203">
        <v>0</v>
      </c>
      <c r="BG26" s="203">
        <v>0</v>
      </c>
      <c r="BH26" s="203">
        <v>0</v>
      </c>
      <c r="BI26" s="203">
        <v>0</v>
      </c>
      <c r="BJ26" s="203">
        <v>0</v>
      </c>
      <c r="BK26" s="203">
        <v>0</v>
      </c>
      <c r="BL26" s="203">
        <v>0</v>
      </c>
      <c r="BM26" s="203">
        <v>0</v>
      </c>
      <c r="BN26" s="203">
        <v>0</v>
      </c>
      <c r="BO26" s="211">
        <v>2</v>
      </c>
      <c r="BP26" s="204">
        <v>0</v>
      </c>
      <c r="BQ26" s="203">
        <v>0</v>
      </c>
      <c r="BR26" s="203">
        <v>0</v>
      </c>
      <c r="BS26" s="203">
        <v>0</v>
      </c>
      <c r="BT26" s="203">
        <v>0</v>
      </c>
      <c r="BU26" s="203">
        <v>0</v>
      </c>
      <c r="BV26" s="203">
        <v>0</v>
      </c>
      <c r="BW26" s="203">
        <v>1</v>
      </c>
      <c r="BX26" s="203">
        <v>0</v>
      </c>
      <c r="BY26" s="203">
        <v>0</v>
      </c>
      <c r="BZ26" s="203">
        <v>0</v>
      </c>
      <c r="CA26" s="203">
        <v>0</v>
      </c>
      <c r="CB26" s="203">
        <v>0</v>
      </c>
      <c r="CC26" s="203">
        <v>0</v>
      </c>
      <c r="CD26" s="203">
        <v>0</v>
      </c>
      <c r="CE26" s="211">
        <v>1</v>
      </c>
    </row>
    <row r="27" spans="1:83" ht="15" customHeight="1" x14ac:dyDescent="0.25">
      <c r="A27" s="38"/>
      <c r="B27" s="13"/>
      <c r="C27" s="202" t="s">
        <v>53</v>
      </c>
      <c r="D27" s="204">
        <v>2</v>
      </c>
      <c r="E27" s="203">
        <v>0</v>
      </c>
      <c r="F27" s="203">
        <v>0</v>
      </c>
      <c r="G27" s="203">
        <v>0</v>
      </c>
      <c r="H27" s="203">
        <v>0</v>
      </c>
      <c r="I27" s="203">
        <v>0</v>
      </c>
      <c r="J27" s="203">
        <v>0</v>
      </c>
      <c r="K27" s="203">
        <v>0</v>
      </c>
      <c r="L27" s="203">
        <v>0</v>
      </c>
      <c r="M27" s="203">
        <v>0</v>
      </c>
      <c r="N27" s="203">
        <v>0</v>
      </c>
      <c r="O27" s="203">
        <v>0</v>
      </c>
      <c r="P27" s="203">
        <v>0</v>
      </c>
      <c r="Q27" s="203">
        <v>0</v>
      </c>
      <c r="R27" s="203">
        <v>0</v>
      </c>
      <c r="S27" s="211">
        <v>2</v>
      </c>
      <c r="T27" s="204">
        <v>3</v>
      </c>
      <c r="U27" s="203">
        <v>0</v>
      </c>
      <c r="V27" s="203">
        <v>0</v>
      </c>
      <c r="W27" s="203">
        <v>0</v>
      </c>
      <c r="X27" s="203">
        <v>0</v>
      </c>
      <c r="Y27" s="203">
        <v>0</v>
      </c>
      <c r="Z27" s="203">
        <v>1</v>
      </c>
      <c r="AA27" s="203">
        <v>0</v>
      </c>
      <c r="AB27" s="203">
        <v>1</v>
      </c>
      <c r="AC27" s="203">
        <v>0</v>
      </c>
      <c r="AD27" s="203">
        <v>0</v>
      </c>
      <c r="AE27" s="203">
        <v>0</v>
      </c>
      <c r="AF27" s="203">
        <v>0</v>
      </c>
      <c r="AG27" s="203">
        <v>0</v>
      </c>
      <c r="AH27" s="203">
        <v>0</v>
      </c>
      <c r="AI27" s="211">
        <v>5</v>
      </c>
      <c r="AJ27" s="204">
        <v>5</v>
      </c>
      <c r="AK27" s="203">
        <v>0</v>
      </c>
      <c r="AL27" s="203">
        <v>0</v>
      </c>
      <c r="AM27" s="203">
        <v>0</v>
      </c>
      <c r="AN27" s="203">
        <v>1</v>
      </c>
      <c r="AO27" s="203">
        <v>0</v>
      </c>
      <c r="AP27" s="203">
        <v>0</v>
      </c>
      <c r="AQ27" s="203">
        <v>0</v>
      </c>
      <c r="AR27" s="203">
        <v>0</v>
      </c>
      <c r="AS27" s="203">
        <v>0</v>
      </c>
      <c r="AT27" s="203">
        <v>0</v>
      </c>
      <c r="AU27" s="203">
        <v>0</v>
      </c>
      <c r="AV27" s="203">
        <v>0</v>
      </c>
      <c r="AW27" s="203">
        <v>0</v>
      </c>
      <c r="AX27" s="203">
        <v>0</v>
      </c>
      <c r="AY27" s="211">
        <v>6</v>
      </c>
      <c r="AZ27" s="204">
        <v>3</v>
      </c>
      <c r="BA27" s="203">
        <v>0</v>
      </c>
      <c r="BB27" s="203">
        <v>0</v>
      </c>
      <c r="BC27" s="203">
        <v>0</v>
      </c>
      <c r="BD27" s="203">
        <v>0</v>
      </c>
      <c r="BE27" s="203">
        <v>1</v>
      </c>
      <c r="BF27" s="203">
        <v>0</v>
      </c>
      <c r="BG27" s="203">
        <v>0</v>
      </c>
      <c r="BH27" s="203">
        <v>0</v>
      </c>
      <c r="BI27" s="203">
        <v>0</v>
      </c>
      <c r="BJ27" s="203">
        <v>0</v>
      </c>
      <c r="BK27" s="203">
        <v>0</v>
      </c>
      <c r="BL27" s="203">
        <v>0</v>
      </c>
      <c r="BM27" s="203">
        <v>0</v>
      </c>
      <c r="BN27" s="203">
        <v>0</v>
      </c>
      <c r="BO27" s="211">
        <v>4</v>
      </c>
      <c r="BP27" s="204">
        <v>4</v>
      </c>
      <c r="BQ27" s="203">
        <v>0</v>
      </c>
      <c r="BR27" s="203">
        <v>0</v>
      </c>
      <c r="BS27" s="203">
        <v>0</v>
      </c>
      <c r="BT27" s="203">
        <v>1</v>
      </c>
      <c r="BU27" s="203">
        <v>1</v>
      </c>
      <c r="BV27" s="203">
        <v>0</v>
      </c>
      <c r="BW27" s="203">
        <v>0</v>
      </c>
      <c r="BX27" s="203">
        <v>0</v>
      </c>
      <c r="BY27" s="203">
        <v>1</v>
      </c>
      <c r="BZ27" s="203">
        <v>0</v>
      </c>
      <c r="CA27" s="203">
        <v>0</v>
      </c>
      <c r="CB27" s="203">
        <v>0</v>
      </c>
      <c r="CC27" s="203">
        <v>0</v>
      </c>
      <c r="CD27" s="203">
        <v>0</v>
      </c>
      <c r="CE27" s="211">
        <v>7</v>
      </c>
    </row>
    <row r="28" spans="1:83" ht="15" customHeight="1" x14ac:dyDescent="0.25">
      <c r="A28" s="38"/>
      <c r="B28" s="13"/>
      <c r="C28" s="202" t="s">
        <v>54</v>
      </c>
      <c r="D28" s="204">
        <v>0</v>
      </c>
      <c r="E28" s="203">
        <v>0</v>
      </c>
      <c r="F28" s="203">
        <v>0</v>
      </c>
      <c r="G28" s="203">
        <v>0</v>
      </c>
      <c r="H28" s="203">
        <v>0</v>
      </c>
      <c r="I28" s="203">
        <v>0</v>
      </c>
      <c r="J28" s="203">
        <v>0</v>
      </c>
      <c r="K28" s="203">
        <v>0</v>
      </c>
      <c r="L28" s="203">
        <v>0</v>
      </c>
      <c r="M28" s="203">
        <v>0</v>
      </c>
      <c r="N28" s="203">
        <v>0</v>
      </c>
      <c r="O28" s="203">
        <v>0</v>
      </c>
      <c r="P28" s="203">
        <v>0</v>
      </c>
      <c r="Q28" s="203">
        <v>0</v>
      </c>
      <c r="R28" s="203">
        <v>0</v>
      </c>
      <c r="S28" s="211">
        <v>0</v>
      </c>
      <c r="T28" s="204">
        <v>0</v>
      </c>
      <c r="U28" s="203">
        <v>0</v>
      </c>
      <c r="V28" s="203">
        <v>0</v>
      </c>
      <c r="W28" s="203">
        <v>0</v>
      </c>
      <c r="X28" s="203">
        <v>0</v>
      </c>
      <c r="Y28" s="203">
        <v>0</v>
      </c>
      <c r="Z28" s="203">
        <v>0</v>
      </c>
      <c r="AA28" s="203">
        <v>0</v>
      </c>
      <c r="AB28" s="203">
        <v>0</v>
      </c>
      <c r="AC28" s="203">
        <v>0</v>
      </c>
      <c r="AD28" s="203">
        <v>0</v>
      </c>
      <c r="AE28" s="203">
        <v>0</v>
      </c>
      <c r="AF28" s="203">
        <v>0</v>
      </c>
      <c r="AG28" s="203">
        <v>0</v>
      </c>
      <c r="AH28" s="203">
        <v>0</v>
      </c>
      <c r="AI28" s="211">
        <v>0</v>
      </c>
      <c r="AJ28" s="204">
        <v>0</v>
      </c>
      <c r="AK28" s="203">
        <v>0</v>
      </c>
      <c r="AL28" s="203">
        <v>0</v>
      </c>
      <c r="AM28" s="203">
        <v>0</v>
      </c>
      <c r="AN28" s="203">
        <v>0</v>
      </c>
      <c r="AO28" s="203">
        <v>0</v>
      </c>
      <c r="AP28" s="203">
        <v>0</v>
      </c>
      <c r="AQ28" s="203">
        <v>0</v>
      </c>
      <c r="AR28" s="203">
        <v>0</v>
      </c>
      <c r="AS28" s="203">
        <v>0</v>
      </c>
      <c r="AT28" s="203">
        <v>0</v>
      </c>
      <c r="AU28" s="203">
        <v>0</v>
      </c>
      <c r="AV28" s="203">
        <v>0</v>
      </c>
      <c r="AW28" s="203">
        <v>0</v>
      </c>
      <c r="AX28" s="203">
        <v>0</v>
      </c>
      <c r="AY28" s="211">
        <v>0</v>
      </c>
      <c r="AZ28" s="204">
        <v>0</v>
      </c>
      <c r="BA28" s="203">
        <v>0</v>
      </c>
      <c r="BB28" s="203">
        <v>0</v>
      </c>
      <c r="BC28" s="203">
        <v>0</v>
      </c>
      <c r="BD28" s="203">
        <v>0</v>
      </c>
      <c r="BE28" s="203">
        <v>0</v>
      </c>
      <c r="BF28" s="203">
        <v>0</v>
      </c>
      <c r="BG28" s="203">
        <v>0</v>
      </c>
      <c r="BH28" s="203">
        <v>0</v>
      </c>
      <c r="BI28" s="203">
        <v>0</v>
      </c>
      <c r="BJ28" s="203">
        <v>0</v>
      </c>
      <c r="BK28" s="203">
        <v>0</v>
      </c>
      <c r="BL28" s="203">
        <v>0</v>
      </c>
      <c r="BM28" s="203">
        <v>0</v>
      </c>
      <c r="BN28" s="203">
        <v>0</v>
      </c>
      <c r="BO28" s="211">
        <v>0</v>
      </c>
      <c r="BP28" s="204">
        <v>0</v>
      </c>
      <c r="BQ28" s="203">
        <v>0</v>
      </c>
      <c r="BR28" s="203">
        <v>0</v>
      </c>
      <c r="BS28" s="203">
        <v>0</v>
      </c>
      <c r="BT28" s="203">
        <v>0</v>
      </c>
      <c r="BU28" s="203">
        <v>0</v>
      </c>
      <c r="BV28" s="203">
        <v>0</v>
      </c>
      <c r="BW28" s="203">
        <v>0</v>
      </c>
      <c r="BX28" s="203">
        <v>0</v>
      </c>
      <c r="BY28" s="203">
        <v>0</v>
      </c>
      <c r="BZ28" s="203">
        <v>0</v>
      </c>
      <c r="CA28" s="203">
        <v>0</v>
      </c>
      <c r="CB28" s="203">
        <v>0</v>
      </c>
      <c r="CC28" s="203">
        <v>0</v>
      </c>
      <c r="CD28" s="203">
        <v>0</v>
      </c>
      <c r="CE28" s="211">
        <v>0</v>
      </c>
    </row>
    <row r="29" spans="1:83" ht="15" customHeight="1" x14ac:dyDescent="0.25">
      <c r="A29" s="38"/>
      <c r="B29" s="13"/>
      <c r="C29" s="202" t="s">
        <v>376</v>
      </c>
      <c r="D29" s="204">
        <v>4</v>
      </c>
      <c r="E29" s="203">
        <v>0</v>
      </c>
      <c r="F29" s="203">
        <v>0</v>
      </c>
      <c r="G29" s="203">
        <v>0</v>
      </c>
      <c r="H29" s="203">
        <v>1</v>
      </c>
      <c r="I29" s="203">
        <v>1</v>
      </c>
      <c r="J29" s="203">
        <v>0</v>
      </c>
      <c r="K29" s="203">
        <v>0</v>
      </c>
      <c r="L29" s="203">
        <v>1</v>
      </c>
      <c r="M29" s="203">
        <v>0</v>
      </c>
      <c r="N29" s="203">
        <v>0</v>
      </c>
      <c r="O29" s="203">
        <v>0</v>
      </c>
      <c r="P29" s="203">
        <v>0</v>
      </c>
      <c r="Q29" s="203">
        <v>0</v>
      </c>
      <c r="R29" s="203">
        <v>0</v>
      </c>
      <c r="S29" s="211">
        <v>7</v>
      </c>
      <c r="T29" s="204">
        <v>3</v>
      </c>
      <c r="U29" s="203">
        <v>0</v>
      </c>
      <c r="V29" s="203">
        <v>0</v>
      </c>
      <c r="W29" s="203">
        <v>0</v>
      </c>
      <c r="X29" s="203">
        <v>0</v>
      </c>
      <c r="Y29" s="203">
        <v>0</v>
      </c>
      <c r="Z29" s="203">
        <v>0</v>
      </c>
      <c r="AA29" s="203">
        <v>0</v>
      </c>
      <c r="AB29" s="203">
        <v>1</v>
      </c>
      <c r="AC29" s="203">
        <v>0</v>
      </c>
      <c r="AD29" s="203">
        <v>1</v>
      </c>
      <c r="AE29" s="203">
        <v>0</v>
      </c>
      <c r="AF29" s="203">
        <v>0</v>
      </c>
      <c r="AG29" s="203">
        <v>0</v>
      </c>
      <c r="AH29" s="203">
        <v>0</v>
      </c>
      <c r="AI29" s="211">
        <v>5</v>
      </c>
      <c r="AJ29" s="204">
        <v>2</v>
      </c>
      <c r="AK29" s="203">
        <v>0</v>
      </c>
      <c r="AL29" s="203">
        <v>0</v>
      </c>
      <c r="AM29" s="203">
        <v>0</v>
      </c>
      <c r="AN29" s="203">
        <v>0</v>
      </c>
      <c r="AO29" s="203">
        <v>0</v>
      </c>
      <c r="AP29" s="203">
        <v>0</v>
      </c>
      <c r="AQ29" s="203">
        <v>0</v>
      </c>
      <c r="AR29" s="203">
        <v>0</v>
      </c>
      <c r="AS29" s="203">
        <v>0</v>
      </c>
      <c r="AT29" s="203">
        <v>0</v>
      </c>
      <c r="AU29" s="203">
        <v>0</v>
      </c>
      <c r="AV29" s="203">
        <v>1</v>
      </c>
      <c r="AW29" s="203">
        <v>0</v>
      </c>
      <c r="AX29" s="203">
        <v>0</v>
      </c>
      <c r="AY29" s="211">
        <v>3</v>
      </c>
      <c r="AZ29" s="204">
        <v>0</v>
      </c>
      <c r="BA29" s="203">
        <v>0</v>
      </c>
      <c r="BB29" s="203">
        <v>0</v>
      </c>
      <c r="BC29" s="203">
        <v>0</v>
      </c>
      <c r="BD29" s="203">
        <v>0</v>
      </c>
      <c r="BE29" s="203">
        <v>0</v>
      </c>
      <c r="BF29" s="203">
        <v>0</v>
      </c>
      <c r="BG29" s="203">
        <v>0</v>
      </c>
      <c r="BH29" s="203">
        <v>0</v>
      </c>
      <c r="BI29" s="203">
        <v>0</v>
      </c>
      <c r="BJ29" s="203">
        <v>1</v>
      </c>
      <c r="BK29" s="203">
        <v>0</v>
      </c>
      <c r="BL29" s="203">
        <v>0</v>
      </c>
      <c r="BM29" s="203">
        <v>0</v>
      </c>
      <c r="BN29" s="203">
        <v>0</v>
      </c>
      <c r="BO29" s="211">
        <v>1</v>
      </c>
      <c r="BP29" s="204">
        <v>0</v>
      </c>
      <c r="BQ29" s="203">
        <v>0</v>
      </c>
      <c r="BR29" s="203">
        <v>0</v>
      </c>
      <c r="BS29" s="203">
        <v>0</v>
      </c>
      <c r="BT29" s="203">
        <v>0</v>
      </c>
      <c r="BU29" s="203">
        <v>0</v>
      </c>
      <c r="BV29" s="203">
        <v>0</v>
      </c>
      <c r="BW29" s="203">
        <v>0</v>
      </c>
      <c r="BX29" s="203">
        <v>0</v>
      </c>
      <c r="BY29" s="203">
        <v>0</v>
      </c>
      <c r="BZ29" s="203">
        <v>0</v>
      </c>
      <c r="CA29" s="203">
        <v>0</v>
      </c>
      <c r="CB29" s="203">
        <v>0</v>
      </c>
      <c r="CC29" s="203">
        <v>0</v>
      </c>
      <c r="CD29" s="203">
        <v>0</v>
      </c>
      <c r="CE29" s="211">
        <v>0</v>
      </c>
    </row>
    <row r="30" spans="1:83" ht="15" customHeight="1" x14ac:dyDescent="0.25">
      <c r="A30" s="38"/>
      <c r="B30" s="13"/>
      <c r="C30" s="202" t="s">
        <v>41</v>
      </c>
      <c r="D30" s="204">
        <v>7</v>
      </c>
      <c r="E30" s="203">
        <v>0</v>
      </c>
      <c r="F30" s="203">
        <v>0</v>
      </c>
      <c r="G30" s="203">
        <v>0</v>
      </c>
      <c r="H30" s="203">
        <v>1</v>
      </c>
      <c r="I30" s="203">
        <v>1</v>
      </c>
      <c r="J30" s="203">
        <v>0</v>
      </c>
      <c r="K30" s="203">
        <v>0</v>
      </c>
      <c r="L30" s="203">
        <v>1</v>
      </c>
      <c r="M30" s="203">
        <v>0</v>
      </c>
      <c r="N30" s="203">
        <v>0</v>
      </c>
      <c r="O30" s="203">
        <v>0</v>
      </c>
      <c r="P30" s="203">
        <v>0</v>
      </c>
      <c r="Q30" s="203">
        <v>0</v>
      </c>
      <c r="R30" s="203">
        <v>0</v>
      </c>
      <c r="S30" s="211">
        <v>10</v>
      </c>
      <c r="T30" s="204">
        <v>6</v>
      </c>
      <c r="U30" s="203">
        <v>0</v>
      </c>
      <c r="V30" s="203">
        <v>0</v>
      </c>
      <c r="W30" s="203">
        <v>0</v>
      </c>
      <c r="X30" s="203">
        <v>1</v>
      </c>
      <c r="Y30" s="203">
        <v>0</v>
      </c>
      <c r="Z30" s="203">
        <v>1</v>
      </c>
      <c r="AA30" s="203">
        <v>0</v>
      </c>
      <c r="AB30" s="203">
        <v>2</v>
      </c>
      <c r="AC30" s="203">
        <v>0</v>
      </c>
      <c r="AD30" s="203">
        <v>1</v>
      </c>
      <c r="AE30" s="203">
        <v>0</v>
      </c>
      <c r="AF30" s="203">
        <v>0</v>
      </c>
      <c r="AG30" s="203">
        <v>0</v>
      </c>
      <c r="AH30" s="203">
        <v>0</v>
      </c>
      <c r="AI30" s="211">
        <v>11</v>
      </c>
      <c r="AJ30" s="204">
        <v>7</v>
      </c>
      <c r="AK30" s="203">
        <v>0</v>
      </c>
      <c r="AL30" s="203">
        <v>0</v>
      </c>
      <c r="AM30" s="203">
        <v>0</v>
      </c>
      <c r="AN30" s="203">
        <v>2</v>
      </c>
      <c r="AO30" s="203">
        <v>1</v>
      </c>
      <c r="AP30" s="203">
        <v>0</v>
      </c>
      <c r="AQ30" s="203">
        <v>0</v>
      </c>
      <c r="AR30" s="203">
        <v>0</v>
      </c>
      <c r="AS30" s="203">
        <v>0</v>
      </c>
      <c r="AT30" s="203">
        <v>0</v>
      </c>
      <c r="AU30" s="203">
        <v>0</v>
      </c>
      <c r="AV30" s="203">
        <v>1</v>
      </c>
      <c r="AW30" s="203">
        <v>0</v>
      </c>
      <c r="AX30" s="203">
        <v>0</v>
      </c>
      <c r="AY30" s="211">
        <v>11</v>
      </c>
      <c r="AZ30" s="204">
        <v>4</v>
      </c>
      <c r="BA30" s="203">
        <v>0</v>
      </c>
      <c r="BB30" s="203">
        <v>0</v>
      </c>
      <c r="BC30" s="203">
        <v>0</v>
      </c>
      <c r="BD30" s="203">
        <v>1</v>
      </c>
      <c r="BE30" s="203">
        <v>1</v>
      </c>
      <c r="BF30" s="203">
        <v>0</v>
      </c>
      <c r="BG30" s="203">
        <v>0</v>
      </c>
      <c r="BH30" s="203">
        <v>0</v>
      </c>
      <c r="BI30" s="203">
        <v>0</v>
      </c>
      <c r="BJ30" s="203">
        <v>1</v>
      </c>
      <c r="BK30" s="203">
        <v>0</v>
      </c>
      <c r="BL30" s="203">
        <v>0</v>
      </c>
      <c r="BM30" s="203">
        <v>0</v>
      </c>
      <c r="BN30" s="203">
        <v>0</v>
      </c>
      <c r="BO30" s="211">
        <v>7</v>
      </c>
      <c r="BP30" s="204">
        <v>4</v>
      </c>
      <c r="BQ30" s="203">
        <v>0</v>
      </c>
      <c r="BR30" s="203">
        <v>0</v>
      </c>
      <c r="BS30" s="203">
        <v>0</v>
      </c>
      <c r="BT30" s="203">
        <v>1</v>
      </c>
      <c r="BU30" s="203">
        <v>1</v>
      </c>
      <c r="BV30" s="203">
        <v>0</v>
      </c>
      <c r="BW30" s="203">
        <v>1</v>
      </c>
      <c r="BX30" s="203">
        <v>0</v>
      </c>
      <c r="BY30" s="203">
        <v>1</v>
      </c>
      <c r="BZ30" s="203">
        <v>0</v>
      </c>
      <c r="CA30" s="203">
        <v>0</v>
      </c>
      <c r="CB30" s="203">
        <v>0</v>
      </c>
      <c r="CC30" s="203">
        <v>0</v>
      </c>
      <c r="CD30" s="203">
        <v>0</v>
      </c>
      <c r="CE30" s="211">
        <v>8</v>
      </c>
    </row>
    <row r="31" spans="1:83" ht="15" customHeight="1" x14ac:dyDescent="0.25">
      <c r="A31" s="39"/>
      <c r="B31" s="37" t="s">
        <v>41</v>
      </c>
      <c r="C31" s="37"/>
      <c r="D31" s="204">
        <v>63</v>
      </c>
      <c r="E31" s="203">
        <v>2</v>
      </c>
      <c r="F31" s="203">
        <v>0</v>
      </c>
      <c r="G31" s="203">
        <v>1</v>
      </c>
      <c r="H31" s="203">
        <v>16</v>
      </c>
      <c r="I31" s="203">
        <v>1</v>
      </c>
      <c r="J31" s="203">
        <v>3</v>
      </c>
      <c r="K31" s="203">
        <v>1</v>
      </c>
      <c r="L31" s="203">
        <v>12</v>
      </c>
      <c r="M31" s="203">
        <v>3</v>
      </c>
      <c r="N31" s="203">
        <v>0</v>
      </c>
      <c r="O31" s="203">
        <v>0</v>
      </c>
      <c r="P31" s="203">
        <v>1</v>
      </c>
      <c r="Q31" s="203">
        <v>0</v>
      </c>
      <c r="R31" s="203">
        <v>0</v>
      </c>
      <c r="S31" s="211">
        <v>103</v>
      </c>
      <c r="T31" s="204">
        <v>39</v>
      </c>
      <c r="U31" s="203">
        <v>4</v>
      </c>
      <c r="V31" s="203">
        <v>0</v>
      </c>
      <c r="W31" s="203">
        <v>0</v>
      </c>
      <c r="X31" s="203">
        <v>10</v>
      </c>
      <c r="Y31" s="203">
        <v>1</v>
      </c>
      <c r="Z31" s="203">
        <v>3</v>
      </c>
      <c r="AA31" s="203">
        <v>6</v>
      </c>
      <c r="AB31" s="203">
        <v>10</v>
      </c>
      <c r="AC31" s="203">
        <v>6</v>
      </c>
      <c r="AD31" s="203">
        <v>1</v>
      </c>
      <c r="AE31" s="203">
        <v>0</v>
      </c>
      <c r="AF31" s="203">
        <v>1</v>
      </c>
      <c r="AG31" s="203">
        <v>0</v>
      </c>
      <c r="AH31" s="203">
        <v>0</v>
      </c>
      <c r="AI31" s="211">
        <v>81</v>
      </c>
      <c r="AJ31" s="204">
        <v>74</v>
      </c>
      <c r="AK31" s="203">
        <v>3</v>
      </c>
      <c r="AL31" s="203">
        <v>0</v>
      </c>
      <c r="AM31" s="203">
        <v>1</v>
      </c>
      <c r="AN31" s="203">
        <v>16</v>
      </c>
      <c r="AO31" s="203">
        <v>2</v>
      </c>
      <c r="AP31" s="203">
        <v>2</v>
      </c>
      <c r="AQ31" s="203">
        <v>7</v>
      </c>
      <c r="AR31" s="203">
        <v>6</v>
      </c>
      <c r="AS31" s="203">
        <v>5</v>
      </c>
      <c r="AT31" s="203">
        <v>0</v>
      </c>
      <c r="AU31" s="203">
        <v>0</v>
      </c>
      <c r="AV31" s="203">
        <v>1</v>
      </c>
      <c r="AW31" s="203">
        <v>1</v>
      </c>
      <c r="AX31" s="203">
        <v>1</v>
      </c>
      <c r="AY31" s="211">
        <v>119</v>
      </c>
      <c r="AZ31" s="204">
        <v>39</v>
      </c>
      <c r="BA31" s="203">
        <v>1</v>
      </c>
      <c r="BB31" s="203">
        <v>0</v>
      </c>
      <c r="BC31" s="203">
        <v>0</v>
      </c>
      <c r="BD31" s="203">
        <v>13</v>
      </c>
      <c r="BE31" s="203">
        <v>3</v>
      </c>
      <c r="BF31" s="203">
        <v>0</v>
      </c>
      <c r="BG31" s="203">
        <v>8</v>
      </c>
      <c r="BH31" s="203">
        <v>3</v>
      </c>
      <c r="BI31" s="203">
        <v>3</v>
      </c>
      <c r="BJ31" s="203">
        <v>3</v>
      </c>
      <c r="BK31" s="203">
        <v>0</v>
      </c>
      <c r="BL31" s="203">
        <v>2</v>
      </c>
      <c r="BM31" s="203">
        <v>0</v>
      </c>
      <c r="BN31" s="203">
        <v>0</v>
      </c>
      <c r="BO31" s="211">
        <v>75</v>
      </c>
      <c r="BP31" s="204">
        <v>62</v>
      </c>
      <c r="BQ31" s="203">
        <v>6</v>
      </c>
      <c r="BR31" s="203">
        <v>0</v>
      </c>
      <c r="BS31" s="203">
        <v>1</v>
      </c>
      <c r="BT31" s="203">
        <v>12</v>
      </c>
      <c r="BU31" s="203">
        <v>2</v>
      </c>
      <c r="BV31" s="203">
        <v>0</v>
      </c>
      <c r="BW31" s="203">
        <v>2</v>
      </c>
      <c r="BX31" s="203">
        <v>8</v>
      </c>
      <c r="BY31" s="203">
        <v>4</v>
      </c>
      <c r="BZ31" s="203">
        <v>0</v>
      </c>
      <c r="CA31" s="203">
        <v>0</v>
      </c>
      <c r="CB31" s="203">
        <v>1</v>
      </c>
      <c r="CC31" s="203">
        <v>0</v>
      </c>
      <c r="CD31" s="203">
        <v>0</v>
      </c>
      <c r="CE31" s="211">
        <v>98</v>
      </c>
    </row>
    <row r="32" spans="1:83" ht="15" customHeight="1" x14ac:dyDescent="0.25">
      <c r="A32" s="38" t="s">
        <v>14</v>
      </c>
      <c r="B32" s="13" t="s">
        <v>208</v>
      </c>
      <c r="C32" s="202" t="s">
        <v>55</v>
      </c>
      <c r="D32" s="204">
        <v>12</v>
      </c>
      <c r="E32" s="203">
        <v>0</v>
      </c>
      <c r="F32" s="203">
        <v>0</v>
      </c>
      <c r="G32" s="203">
        <v>0</v>
      </c>
      <c r="H32" s="203">
        <v>1</v>
      </c>
      <c r="I32" s="203">
        <v>3</v>
      </c>
      <c r="J32" s="203">
        <v>3</v>
      </c>
      <c r="K32" s="203">
        <v>0</v>
      </c>
      <c r="L32" s="203">
        <v>12</v>
      </c>
      <c r="M32" s="203">
        <v>12</v>
      </c>
      <c r="N32" s="203">
        <v>25</v>
      </c>
      <c r="O32" s="203">
        <v>1</v>
      </c>
      <c r="P32" s="203">
        <v>2</v>
      </c>
      <c r="Q32" s="203">
        <v>0</v>
      </c>
      <c r="R32" s="203">
        <v>0</v>
      </c>
      <c r="S32" s="211">
        <v>71</v>
      </c>
      <c r="T32" s="204">
        <v>11</v>
      </c>
      <c r="U32" s="203">
        <v>0</v>
      </c>
      <c r="V32" s="203">
        <v>1</v>
      </c>
      <c r="W32" s="203">
        <v>0</v>
      </c>
      <c r="X32" s="203">
        <v>4</v>
      </c>
      <c r="Y32" s="203">
        <v>1</v>
      </c>
      <c r="Z32" s="203">
        <v>1</v>
      </c>
      <c r="AA32" s="203">
        <v>0</v>
      </c>
      <c r="AB32" s="203">
        <v>17</v>
      </c>
      <c r="AC32" s="203">
        <v>16</v>
      </c>
      <c r="AD32" s="203">
        <v>38</v>
      </c>
      <c r="AE32" s="203">
        <v>1</v>
      </c>
      <c r="AF32" s="203">
        <v>6</v>
      </c>
      <c r="AG32" s="203">
        <v>0</v>
      </c>
      <c r="AH32" s="203">
        <v>0</v>
      </c>
      <c r="AI32" s="211">
        <v>96</v>
      </c>
      <c r="AJ32" s="204">
        <v>13</v>
      </c>
      <c r="AK32" s="203">
        <v>0</v>
      </c>
      <c r="AL32" s="203">
        <v>0</v>
      </c>
      <c r="AM32" s="203">
        <v>1</v>
      </c>
      <c r="AN32" s="203">
        <v>3</v>
      </c>
      <c r="AO32" s="203">
        <v>3</v>
      </c>
      <c r="AP32" s="203">
        <v>2</v>
      </c>
      <c r="AQ32" s="203">
        <v>0</v>
      </c>
      <c r="AR32" s="203">
        <v>15</v>
      </c>
      <c r="AS32" s="203">
        <v>19</v>
      </c>
      <c r="AT32" s="203">
        <v>32</v>
      </c>
      <c r="AU32" s="203">
        <v>0</v>
      </c>
      <c r="AV32" s="203">
        <v>3</v>
      </c>
      <c r="AW32" s="203">
        <v>0</v>
      </c>
      <c r="AX32" s="203">
        <v>0</v>
      </c>
      <c r="AY32" s="211">
        <v>91</v>
      </c>
      <c r="AZ32" s="204">
        <v>9</v>
      </c>
      <c r="BA32" s="203">
        <v>0</v>
      </c>
      <c r="BB32" s="203">
        <v>0</v>
      </c>
      <c r="BC32" s="203">
        <v>1</v>
      </c>
      <c r="BD32" s="203">
        <v>4</v>
      </c>
      <c r="BE32" s="203">
        <v>3</v>
      </c>
      <c r="BF32" s="203">
        <v>3</v>
      </c>
      <c r="BG32" s="203">
        <v>0</v>
      </c>
      <c r="BH32" s="203">
        <v>11</v>
      </c>
      <c r="BI32" s="203">
        <v>13</v>
      </c>
      <c r="BJ32" s="203">
        <v>40</v>
      </c>
      <c r="BK32" s="203">
        <v>4</v>
      </c>
      <c r="BL32" s="203">
        <v>1</v>
      </c>
      <c r="BM32" s="203">
        <v>0</v>
      </c>
      <c r="BN32" s="203">
        <v>0</v>
      </c>
      <c r="BO32" s="211">
        <v>89</v>
      </c>
      <c r="BP32" s="204">
        <v>11</v>
      </c>
      <c r="BQ32" s="203">
        <v>0</v>
      </c>
      <c r="BR32" s="203">
        <v>1</v>
      </c>
      <c r="BS32" s="203">
        <v>0</v>
      </c>
      <c r="BT32" s="203">
        <v>6</v>
      </c>
      <c r="BU32" s="203">
        <v>2</v>
      </c>
      <c r="BV32" s="203">
        <v>2</v>
      </c>
      <c r="BW32" s="203">
        <v>0</v>
      </c>
      <c r="BX32" s="203">
        <v>11</v>
      </c>
      <c r="BY32" s="203">
        <v>14</v>
      </c>
      <c r="BZ32" s="203">
        <v>35</v>
      </c>
      <c r="CA32" s="203">
        <v>1</v>
      </c>
      <c r="CB32" s="203">
        <v>5</v>
      </c>
      <c r="CC32" s="203">
        <v>0</v>
      </c>
      <c r="CD32" s="203">
        <v>0</v>
      </c>
      <c r="CE32" s="211">
        <v>88</v>
      </c>
    </row>
    <row r="33" spans="1:83" ht="15" customHeight="1" x14ac:dyDescent="0.25">
      <c r="A33" s="38"/>
      <c r="B33" s="13"/>
      <c r="C33" s="202" t="s">
        <v>56</v>
      </c>
      <c r="D33" s="204">
        <v>42</v>
      </c>
      <c r="E33" s="203">
        <v>9</v>
      </c>
      <c r="F33" s="203">
        <v>1</v>
      </c>
      <c r="G33" s="203">
        <v>0</v>
      </c>
      <c r="H33" s="203">
        <v>12</v>
      </c>
      <c r="I33" s="203">
        <v>8</v>
      </c>
      <c r="J33" s="203">
        <v>10</v>
      </c>
      <c r="K33" s="203">
        <v>1</v>
      </c>
      <c r="L33" s="203">
        <v>9</v>
      </c>
      <c r="M33" s="203">
        <v>12</v>
      </c>
      <c r="N33" s="203">
        <v>74</v>
      </c>
      <c r="O33" s="203">
        <v>3</v>
      </c>
      <c r="P33" s="203">
        <v>1</v>
      </c>
      <c r="Q33" s="203">
        <v>1</v>
      </c>
      <c r="R33" s="203">
        <v>0</v>
      </c>
      <c r="S33" s="211">
        <v>183</v>
      </c>
      <c r="T33" s="204">
        <v>50</v>
      </c>
      <c r="U33" s="203">
        <v>10</v>
      </c>
      <c r="V33" s="203">
        <v>0</v>
      </c>
      <c r="W33" s="203">
        <v>2</v>
      </c>
      <c r="X33" s="203">
        <v>11</v>
      </c>
      <c r="Y33" s="203">
        <v>8</v>
      </c>
      <c r="Z33" s="203">
        <v>8</v>
      </c>
      <c r="AA33" s="203">
        <v>7</v>
      </c>
      <c r="AB33" s="203">
        <v>8</v>
      </c>
      <c r="AC33" s="203">
        <v>17</v>
      </c>
      <c r="AD33" s="203">
        <v>66</v>
      </c>
      <c r="AE33" s="203">
        <v>1</v>
      </c>
      <c r="AF33" s="203">
        <v>4</v>
      </c>
      <c r="AG33" s="203">
        <v>1</v>
      </c>
      <c r="AH33" s="203">
        <v>0</v>
      </c>
      <c r="AI33" s="211">
        <v>193</v>
      </c>
      <c r="AJ33" s="204">
        <v>74</v>
      </c>
      <c r="AK33" s="203">
        <v>9</v>
      </c>
      <c r="AL33" s="203">
        <v>0</v>
      </c>
      <c r="AM33" s="203">
        <v>7</v>
      </c>
      <c r="AN33" s="203">
        <v>9</v>
      </c>
      <c r="AO33" s="203">
        <v>9</v>
      </c>
      <c r="AP33" s="203">
        <v>10</v>
      </c>
      <c r="AQ33" s="203">
        <v>6</v>
      </c>
      <c r="AR33" s="203">
        <v>5</v>
      </c>
      <c r="AS33" s="203">
        <v>12</v>
      </c>
      <c r="AT33" s="203">
        <v>73</v>
      </c>
      <c r="AU33" s="203">
        <v>3</v>
      </c>
      <c r="AV33" s="203">
        <v>4</v>
      </c>
      <c r="AW33" s="203">
        <v>3</v>
      </c>
      <c r="AX33" s="203">
        <v>1</v>
      </c>
      <c r="AY33" s="211">
        <v>225</v>
      </c>
      <c r="AZ33" s="204">
        <v>79</v>
      </c>
      <c r="BA33" s="203">
        <v>10</v>
      </c>
      <c r="BB33" s="203">
        <v>1</v>
      </c>
      <c r="BC33" s="203">
        <v>3</v>
      </c>
      <c r="BD33" s="203">
        <v>5</v>
      </c>
      <c r="BE33" s="203">
        <v>7</v>
      </c>
      <c r="BF33" s="203">
        <v>9</v>
      </c>
      <c r="BG33" s="203">
        <v>3</v>
      </c>
      <c r="BH33" s="203">
        <v>12</v>
      </c>
      <c r="BI33" s="203">
        <v>19</v>
      </c>
      <c r="BJ33" s="203">
        <v>66</v>
      </c>
      <c r="BK33" s="203">
        <v>4</v>
      </c>
      <c r="BL33" s="203">
        <v>0</v>
      </c>
      <c r="BM33" s="203">
        <v>1</v>
      </c>
      <c r="BN33" s="203">
        <v>1</v>
      </c>
      <c r="BO33" s="211">
        <v>220</v>
      </c>
      <c r="BP33" s="204">
        <v>93</v>
      </c>
      <c r="BQ33" s="203">
        <v>4</v>
      </c>
      <c r="BR33" s="203">
        <v>0</v>
      </c>
      <c r="BS33" s="203">
        <v>1</v>
      </c>
      <c r="BT33" s="203">
        <v>9</v>
      </c>
      <c r="BU33" s="203">
        <v>12</v>
      </c>
      <c r="BV33" s="203">
        <v>12</v>
      </c>
      <c r="BW33" s="203">
        <v>3</v>
      </c>
      <c r="BX33" s="203">
        <v>12</v>
      </c>
      <c r="BY33" s="203">
        <v>17</v>
      </c>
      <c r="BZ33" s="203">
        <v>52</v>
      </c>
      <c r="CA33" s="203">
        <v>2</v>
      </c>
      <c r="CB33" s="203">
        <v>2</v>
      </c>
      <c r="CC33" s="203">
        <v>1</v>
      </c>
      <c r="CD33" s="203">
        <v>2</v>
      </c>
      <c r="CE33" s="211">
        <v>222</v>
      </c>
    </row>
    <row r="34" spans="1:83" ht="15" customHeight="1" x14ac:dyDescent="0.25">
      <c r="A34" s="38"/>
      <c r="B34" s="13"/>
      <c r="C34" s="202" t="s">
        <v>41</v>
      </c>
      <c r="D34" s="204">
        <v>54</v>
      </c>
      <c r="E34" s="203">
        <v>9</v>
      </c>
      <c r="F34" s="203">
        <v>1</v>
      </c>
      <c r="G34" s="203">
        <v>0</v>
      </c>
      <c r="H34" s="203">
        <v>13</v>
      </c>
      <c r="I34" s="203">
        <v>11</v>
      </c>
      <c r="J34" s="203">
        <v>13</v>
      </c>
      <c r="K34" s="203">
        <v>1</v>
      </c>
      <c r="L34" s="203">
        <v>21</v>
      </c>
      <c r="M34" s="203">
        <v>24</v>
      </c>
      <c r="N34" s="203">
        <v>99</v>
      </c>
      <c r="O34" s="203">
        <v>4</v>
      </c>
      <c r="P34" s="203">
        <v>3</v>
      </c>
      <c r="Q34" s="203">
        <v>1</v>
      </c>
      <c r="R34" s="203">
        <v>0</v>
      </c>
      <c r="S34" s="211">
        <v>254</v>
      </c>
      <c r="T34" s="204">
        <v>61</v>
      </c>
      <c r="U34" s="203">
        <v>10</v>
      </c>
      <c r="V34" s="203">
        <v>1</v>
      </c>
      <c r="W34" s="203">
        <v>2</v>
      </c>
      <c r="X34" s="203">
        <v>15</v>
      </c>
      <c r="Y34" s="203">
        <v>9</v>
      </c>
      <c r="Z34" s="203">
        <v>9</v>
      </c>
      <c r="AA34" s="203">
        <v>7</v>
      </c>
      <c r="AB34" s="203">
        <v>25</v>
      </c>
      <c r="AC34" s="203">
        <v>33</v>
      </c>
      <c r="AD34" s="203">
        <v>104</v>
      </c>
      <c r="AE34" s="203">
        <v>2</v>
      </c>
      <c r="AF34" s="203">
        <v>10</v>
      </c>
      <c r="AG34" s="203">
        <v>1</v>
      </c>
      <c r="AH34" s="203">
        <v>0</v>
      </c>
      <c r="AI34" s="211">
        <v>289</v>
      </c>
      <c r="AJ34" s="204">
        <v>87</v>
      </c>
      <c r="AK34" s="203">
        <v>9</v>
      </c>
      <c r="AL34" s="203">
        <v>0</v>
      </c>
      <c r="AM34" s="203">
        <v>8</v>
      </c>
      <c r="AN34" s="203">
        <v>12</v>
      </c>
      <c r="AO34" s="203">
        <v>12</v>
      </c>
      <c r="AP34" s="203">
        <v>12</v>
      </c>
      <c r="AQ34" s="203">
        <v>6</v>
      </c>
      <c r="AR34" s="203">
        <v>20</v>
      </c>
      <c r="AS34" s="203">
        <v>31</v>
      </c>
      <c r="AT34" s="203">
        <v>105</v>
      </c>
      <c r="AU34" s="203">
        <v>3</v>
      </c>
      <c r="AV34" s="203">
        <v>7</v>
      </c>
      <c r="AW34" s="203">
        <v>3</v>
      </c>
      <c r="AX34" s="203">
        <v>1</v>
      </c>
      <c r="AY34" s="211">
        <v>316</v>
      </c>
      <c r="AZ34" s="204">
        <v>88</v>
      </c>
      <c r="BA34" s="203">
        <v>10</v>
      </c>
      <c r="BB34" s="203">
        <v>1</v>
      </c>
      <c r="BC34" s="203">
        <v>4</v>
      </c>
      <c r="BD34" s="203">
        <v>9</v>
      </c>
      <c r="BE34" s="203">
        <v>10</v>
      </c>
      <c r="BF34" s="203">
        <v>12</v>
      </c>
      <c r="BG34" s="203">
        <v>3</v>
      </c>
      <c r="BH34" s="203">
        <v>23</v>
      </c>
      <c r="BI34" s="203">
        <v>32</v>
      </c>
      <c r="BJ34" s="203">
        <v>106</v>
      </c>
      <c r="BK34" s="203">
        <v>8</v>
      </c>
      <c r="BL34" s="203">
        <v>1</v>
      </c>
      <c r="BM34" s="203">
        <v>1</v>
      </c>
      <c r="BN34" s="203">
        <v>1</v>
      </c>
      <c r="BO34" s="211">
        <v>309</v>
      </c>
      <c r="BP34" s="204">
        <v>104</v>
      </c>
      <c r="BQ34" s="203">
        <v>4</v>
      </c>
      <c r="BR34" s="203">
        <v>1</v>
      </c>
      <c r="BS34" s="203">
        <v>1</v>
      </c>
      <c r="BT34" s="203">
        <v>15</v>
      </c>
      <c r="BU34" s="203">
        <v>14</v>
      </c>
      <c r="BV34" s="203">
        <v>14</v>
      </c>
      <c r="BW34" s="203">
        <v>3</v>
      </c>
      <c r="BX34" s="203">
        <v>23</v>
      </c>
      <c r="BY34" s="203">
        <v>31</v>
      </c>
      <c r="BZ34" s="203">
        <v>87</v>
      </c>
      <c r="CA34" s="203">
        <v>3</v>
      </c>
      <c r="CB34" s="203">
        <v>7</v>
      </c>
      <c r="CC34" s="203">
        <v>1</v>
      </c>
      <c r="CD34" s="203">
        <v>2</v>
      </c>
      <c r="CE34" s="211">
        <v>310</v>
      </c>
    </row>
    <row r="35" spans="1:83" ht="15" customHeight="1" x14ac:dyDescent="0.25">
      <c r="A35" s="38"/>
      <c r="B35" s="13" t="s">
        <v>209</v>
      </c>
      <c r="C35" s="202" t="s">
        <v>57</v>
      </c>
      <c r="D35" s="204">
        <v>0</v>
      </c>
      <c r="E35" s="203">
        <v>0</v>
      </c>
      <c r="F35" s="203">
        <v>0</v>
      </c>
      <c r="G35" s="203">
        <v>0</v>
      </c>
      <c r="H35" s="203">
        <v>0</v>
      </c>
      <c r="I35" s="203">
        <v>0</v>
      </c>
      <c r="J35" s="203">
        <v>0</v>
      </c>
      <c r="K35" s="203">
        <v>0</v>
      </c>
      <c r="L35" s="203">
        <v>0</v>
      </c>
      <c r="M35" s="203">
        <v>1</v>
      </c>
      <c r="N35" s="203">
        <v>2</v>
      </c>
      <c r="O35" s="203">
        <v>0</v>
      </c>
      <c r="P35" s="203">
        <v>0</v>
      </c>
      <c r="Q35" s="203">
        <v>0</v>
      </c>
      <c r="R35" s="203">
        <v>0</v>
      </c>
      <c r="S35" s="211">
        <v>3</v>
      </c>
      <c r="T35" s="204">
        <v>0</v>
      </c>
      <c r="U35" s="203">
        <v>0</v>
      </c>
      <c r="V35" s="203">
        <v>0</v>
      </c>
      <c r="W35" s="203">
        <v>0</v>
      </c>
      <c r="X35" s="203">
        <v>0</v>
      </c>
      <c r="Y35" s="203">
        <v>0</v>
      </c>
      <c r="Z35" s="203">
        <v>0</v>
      </c>
      <c r="AA35" s="203">
        <v>0</v>
      </c>
      <c r="AB35" s="203">
        <v>0</v>
      </c>
      <c r="AC35" s="203">
        <v>0</v>
      </c>
      <c r="AD35" s="203">
        <v>1</v>
      </c>
      <c r="AE35" s="203">
        <v>1</v>
      </c>
      <c r="AF35" s="203">
        <v>0</v>
      </c>
      <c r="AG35" s="203">
        <v>0</v>
      </c>
      <c r="AH35" s="203">
        <v>0</v>
      </c>
      <c r="AI35" s="211">
        <v>2</v>
      </c>
      <c r="AJ35" s="204">
        <v>0</v>
      </c>
      <c r="AK35" s="203">
        <v>0</v>
      </c>
      <c r="AL35" s="203">
        <v>0</v>
      </c>
      <c r="AM35" s="203">
        <v>0</v>
      </c>
      <c r="AN35" s="203">
        <v>0</v>
      </c>
      <c r="AO35" s="203">
        <v>0</v>
      </c>
      <c r="AP35" s="203">
        <v>0</v>
      </c>
      <c r="AQ35" s="203">
        <v>0</v>
      </c>
      <c r="AR35" s="203">
        <v>0</v>
      </c>
      <c r="AS35" s="203">
        <v>0</v>
      </c>
      <c r="AT35" s="203">
        <v>2</v>
      </c>
      <c r="AU35" s="203">
        <v>0</v>
      </c>
      <c r="AV35" s="203">
        <v>0</v>
      </c>
      <c r="AW35" s="203">
        <v>0</v>
      </c>
      <c r="AX35" s="203">
        <v>1</v>
      </c>
      <c r="AY35" s="211">
        <v>3</v>
      </c>
      <c r="AZ35" s="204">
        <v>0</v>
      </c>
      <c r="BA35" s="203">
        <v>0</v>
      </c>
      <c r="BB35" s="203">
        <v>0</v>
      </c>
      <c r="BC35" s="203">
        <v>0</v>
      </c>
      <c r="BD35" s="203">
        <v>0</v>
      </c>
      <c r="BE35" s="203">
        <v>0</v>
      </c>
      <c r="BF35" s="203">
        <v>0</v>
      </c>
      <c r="BG35" s="203">
        <v>0</v>
      </c>
      <c r="BH35" s="203">
        <v>0</v>
      </c>
      <c r="BI35" s="203">
        <v>0</v>
      </c>
      <c r="BJ35" s="203">
        <v>1</v>
      </c>
      <c r="BK35" s="203">
        <v>0</v>
      </c>
      <c r="BL35" s="203">
        <v>0</v>
      </c>
      <c r="BM35" s="203">
        <v>0</v>
      </c>
      <c r="BN35" s="203">
        <v>0</v>
      </c>
      <c r="BO35" s="211">
        <v>1</v>
      </c>
      <c r="BP35" s="204">
        <v>0</v>
      </c>
      <c r="BQ35" s="203">
        <v>0</v>
      </c>
      <c r="BR35" s="203">
        <v>0</v>
      </c>
      <c r="BS35" s="203">
        <v>0</v>
      </c>
      <c r="BT35" s="203">
        <v>0</v>
      </c>
      <c r="BU35" s="203">
        <v>0</v>
      </c>
      <c r="BV35" s="203">
        <v>0</v>
      </c>
      <c r="BW35" s="203">
        <v>0</v>
      </c>
      <c r="BX35" s="203">
        <v>0</v>
      </c>
      <c r="BY35" s="203">
        <v>0</v>
      </c>
      <c r="BZ35" s="203">
        <v>0</v>
      </c>
      <c r="CA35" s="203">
        <v>0</v>
      </c>
      <c r="CB35" s="203">
        <v>1</v>
      </c>
      <c r="CC35" s="203">
        <v>0</v>
      </c>
      <c r="CD35" s="203">
        <v>0</v>
      </c>
      <c r="CE35" s="211">
        <v>1</v>
      </c>
    </row>
    <row r="36" spans="1:83" ht="15" customHeight="1" x14ac:dyDescent="0.25">
      <c r="A36" s="38"/>
      <c r="B36" s="13"/>
      <c r="C36" s="202" t="s">
        <v>377</v>
      </c>
      <c r="D36" s="204">
        <v>2</v>
      </c>
      <c r="E36" s="203">
        <v>0</v>
      </c>
      <c r="F36" s="203">
        <v>0</v>
      </c>
      <c r="G36" s="203">
        <v>0</v>
      </c>
      <c r="H36" s="203">
        <v>0</v>
      </c>
      <c r="I36" s="203">
        <v>1</v>
      </c>
      <c r="J36" s="203">
        <v>0</v>
      </c>
      <c r="K36" s="203">
        <v>0</v>
      </c>
      <c r="L36" s="203">
        <v>0</v>
      </c>
      <c r="M36" s="203">
        <v>1</v>
      </c>
      <c r="N36" s="203">
        <v>1</v>
      </c>
      <c r="O36" s="203">
        <v>0</v>
      </c>
      <c r="P36" s="203">
        <v>0</v>
      </c>
      <c r="Q36" s="203">
        <v>0</v>
      </c>
      <c r="R36" s="203">
        <v>0</v>
      </c>
      <c r="S36" s="211">
        <v>5</v>
      </c>
      <c r="T36" s="204">
        <v>0</v>
      </c>
      <c r="U36" s="203">
        <v>0</v>
      </c>
      <c r="V36" s="203">
        <v>0</v>
      </c>
      <c r="W36" s="203">
        <v>0</v>
      </c>
      <c r="X36" s="203">
        <v>0</v>
      </c>
      <c r="Y36" s="203">
        <v>0</v>
      </c>
      <c r="Z36" s="203">
        <v>0</v>
      </c>
      <c r="AA36" s="203">
        <v>0</v>
      </c>
      <c r="AB36" s="203">
        <v>0</v>
      </c>
      <c r="AC36" s="203">
        <v>0</v>
      </c>
      <c r="AD36" s="203">
        <v>0</v>
      </c>
      <c r="AE36" s="203">
        <v>0</v>
      </c>
      <c r="AF36" s="203">
        <v>0</v>
      </c>
      <c r="AG36" s="203">
        <v>0</v>
      </c>
      <c r="AH36" s="203">
        <v>0</v>
      </c>
      <c r="AI36" s="211">
        <v>0</v>
      </c>
      <c r="AJ36" s="204">
        <v>0</v>
      </c>
      <c r="AK36" s="203">
        <v>0</v>
      </c>
      <c r="AL36" s="203">
        <v>0</v>
      </c>
      <c r="AM36" s="203">
        <v>0</v>
      </c>
      <c r="AN36" s="203">
        <v>0</v>
      </c>
      <c r="AO36" s="203">
        <v>0</v>
      </c>
      <c r="AP36" s="203">
        <v>0</v>
      </c>
      <c r="AQ36" s="203">
        <v>0</v>
      </c>
      <c r="AR36" s="203">
        <v>1</v>
      </c>
      <c r="AS36" s="203">
        <v>0</v>
      </c>
      <c r="AT36" s="203">
        <v>0</v>
      </c>
      <c r="AU36" s="203">
        <v>0</v>
      </c>
      <c r="AV36" s="203">
        <v>0</v>
      </c>
      <c r="AW36" s="203">
        <v>0</v>
      </c>
      <c r="AX36" s="203">
        <v>0</v>
      </c>
      <c r="AY36" s="211">
        <v>1</v>
      </c>
      <c r="AZ36" s="204">
        <v>0</v>
      </c>
      <c r="BA36" s="203">
        <v>0</v>
      </c>
      <c r="BB36" s="203">
        <v>0</v>
      </c>
      <c r="BC36" s="203">
        <v>0</v>
      </c>
      <c r="BD36" s="203">
        <v>0</v>
      </c>
      <c r="BE36" s="203">
        <v>0</v>
      </c>
      <c r="BF36" s="203">
        <v>0</v>
      </c>
      <c r="BG36" s="203">
        <v>1</v>
      </c>
      <c r="BH36" s="203">
        <v>0</v>
      </c>
      <c r="BI36" s="203">
        <v>0</v>
      </c>
      <c r="BJ36" s="203">
        <v>0</v>
      </c>
      <c r="BK36" s="203">
        <v>0</v>
      </c>
      <c r="BL36" s="203">
        <v>0</v>
      </c>
      <c r="BM36" s="203">
        <v>0</v>
      </c>
      <c r="BN36" s="203">
        <v>0</v>
      </c>
      <c r="BO36" s="211">
        <v>1</v>
      </c>
      <c r="BP36" s="204">
        <v>0</v>
      </c>
      <c r="BQ36" s="203">
        <v>0</v>
      </c>
      <c r="BR36" s="203">
        <v>0</v>
      </c>
      <c r="BS36" s="203">
        <v>1</v>
      </c>
      <c r="BT36" s="203">
        <v>1</v>
      </c>
      <c r="BU36" s="203">
        <v>0</v>
      </c>
      <c r="BV36" s="203">
        <v>0</v>
      </c>
      <c r="BW36" s="203">
        <v>0</v>
      </c>
      <c r="BX36" s="203">
        <v>0</v>
      </c>
      <c r="BY36" s="203">
        <v>1</v>
      </c>
      <c r="BZ36" s="203">
        <v>0</v>
      </c>
      <c r="CA36" s="203">
        <v>0</v>
      </c>
      <c r="CB36" s="203">
        <v>0</v>
      </c>
      <c r="CC36" s="203">
        <v>0</v>
      </c>
      <c r="CD36" s="203">
        <v>0</v>
      </c>
      <c r="CE36" s="211">
        <v>3</v>
      </c>
    </row>
    <row r="37" spans="1:83" ht="15" customHeight="1" x14ac:dyDescent="0.25">
      <c r="A37" s="38"/>
      <c r="B37" s="13"/>
      <c r="C37" s="202" t="s">
        <v>41</v>
      </c>
      <c r="D37" s="204">
        <v>2</v>
      </c>
      <c r="E37" s="203">
        <v>0</v>
      </c>
      <c r="F37" s="203">
        <v>0</v>
      </c>
      <c r="G37" s="203">
        <v>0</v>
      </c>
      <c r="H37" s="203">
        <v>0</v>
      </c>
      <c r="I37" s="203">
        <v>1</v>
      </c>
      <c r="J37" s="203">
        <v>0</v>
      </c>
      <c r="K37" s="203">
        <v>0</v>
      </c>
      <c r="L37" s="203">
        <v>0</v>
      </c>
      <c r="M37" s="203">
        <v>2</v>
      </c>
      <c r="N37" s="203">
        <v>3</v>
      </c>
      <c r="O37" s="203">
        <v>0</v>
      </c>
      <c r="P37" s="203">
        <v>0</v>
      </c>
      <c r="Q37" s="203">
        <v>0</v>
      </c>
      <c r="R37" s="203">
        <v>0</v>
      </c>
      <c r="S37" s="211">
        <v>8</v>
      </c>
      <c r="T37" s="204">
        <v>0</v>
      </c>
      <c r="U37" s="203">
        <v>0</v>
      </c>
      <c r="V37" s="203">
        <v>0</v>
      </c>
      <c r="W37" s="203">
        <v>0</v>
      </c>
      <c r="X37" s="203">
        <v>0</v>
      </c>
      <c r="Y37" s="203">
        <v>0</v>
      </c>
      <c r="Z37" s="203">
        <v>0</v>
      </c>
      <c r="AA37" s="203">
        <v>0</v>
      </c>
      <c r="AB37" s="203">
        <v>0</v>
      </c>
      <c r="AC37" s="203">
        <v>0</v>
      </c>
      <c r="AD37" s="203">
        <v>1</v>
      </c>
      <c r="AE37" s="203">
        <v>1</v>
      </c>
      <c r="AF37" s="203">
        <v>0</v>
      </c>
      <c r="AG37" s="203">
        <v>0</v>
      </c>
      <c r="AH37" s="203">
        <v>0</v>
      </c>
      <c r="AI37" s="211">
        <v>2</v>
      </c>
      <c r="AJ37" s="204">
        <v>0</v>
      </c>
      <c r="AK37" s="203">
        <v>0</v>
      </c>
      <c r="AL37" s="203">
        <v>0</v>
      </c>
      <c r="AM37" s="203">
        <v>0</v>
      </c>
      <c r="AN37" s="203">
        <v>0</v>
      </c>
      <c r="AO37" s="203">
        <v>0</v>
      </c>
      <c r="AP37" s="203">
        <v>0</v>
      </c>
      <c r="AQ37" s="203">
        <v>0</v>
      </c>
      <c r="AR37" s="203">
        <v>1</v>
      </c>
      <c r="AS37" s="203">
        <v>0</v>
      </c>
      <c r="AT37" s="203">
        <v>2</v>
      </c>
      <c r="AU37" s="203">
        <v>0</v>
      </c>
      <c r="AV37" s="203">
        <v>0</v>
      </c>
      <c r="AW37" s="203">
        <v>0</v>
      </c>
      <c r="AX37" s="203">
        <v>1</v>
      </c>
      <c r="AY37" s="211">
        <v>4</v>
      </c>
      <c r="AZ37" s="204">
        <v>0</v>
      </c>
      <c r="BA37" s="203">
        <v>0</v>
      </c>
      <c r="BB37" s="203">
        <v>0</v>
      </c>
      <c r="BC37" s="203">
        <v>0</v>
      </c>
      <c r="BD37" s="203">
        <v>0</v>
      </c>
      <c r="BE37" s="203">
        <v>0</v>
      </c>
      <c r="BF37" s="203">
        <v>0</v>
      </c>
      <c r="BG37" s="203">
        <v>1</v>
      </c>
      <c r="BH37" s="203">
        <v>0</v>
      </c>
      <c r="BI37" s="203">
        <v>0</v>
      </c>
      <c r="BJ37" s="203">
        <v>1</v>
      </c>
      <c r="BK37" s="203">
        <v>0</v>
      </c>
      <c r="BL37" s="203">
        <v>0</v>
      </c>
      <c r="BM37" s="203">
        <v>0</v>
      </c>
      <c r="BN37" s="203">
        <v>0</v>
      </c>
      <c r="BO37" s="211">
        <v>2</v>
      </c>
      <c r="BP37" s="204">
        <v>0</v>
      </c>
      <c r="BQ37" s="203">
        <v>0</v>
      </c>
      <c r="BR37" s="203">
        <v>0</v>
      </c>
      <c r="BS37" s="203">
        <v>1</v>
      </c>
      <c r="BT37" s="203">
        <v>1</v>
      </c>
      <c r="BU37" s="203">
        <v>0</v>
      </c>
      <c r="BV37" s="203">
        <v>0</v>
      </c>
      <c r="BW37" s="203">
        <v>0</v>
      </c>
      <c r="BX37" s="203">
        <v>0</v>
      </c>
      <c r="BY37" s="203">
        <v>1</v>
      </c>
      <c r="BZ37" s="203">
        <v>0</v>
      </c>
      <c r="CA37" s="203">
        <v>0</v>
      </c>
      <c r="CB37" s="203">
        <v>1</v>
      </c>
      <c r="CC37" s="203">
        <v>0</v>
      </c>
      <c r="CD37" s="203">
        <v>0</v>
      </c>
      <c r="CE37" s="211">
        <v>4</v>
      </c>
    </row>
    <row r="38" spans="1:83" ht="15" customHeight="1" x14ac:dyDescent="0.25">
      <c r="A38" s="39"/>
      <c r="B38" s="37" t="s">
        <v>41</v>
      </c>
      <c r="C38" s="37"/>
      <c r="D38" s="205">
        <v>56</v>
      </c>
      <c r="E38" s="206">
        <v>9</v>
      </c>
      <c r="F38" s="206">
        <v>1</v>
      </c>
      <c r="G38" s="206">
        <v>0</v>
      </c>
      <c r="H38" s="206">
        <v>13</v>
      </c>
      <c r="I38" s="206">
        <v>12</v>
      </c>
      <c r="J38" s="206">
        <v>13</v>
      </c>
      <c r="K38" s="206">
        <v>1</v>
      </c>
      <c r="L38" s="206">
        <v>21</v>
      </c>
      <c r="M38" s="206">
        <v>26</v>
      </c>
      <c r="N38" s="206">
        <v>102</v>
      </c>
      <c r="O38" s="206">
        <v>4</v>
      </c>
      <c r="P38" s="206">
        <v>3</v>
      </c>
      <c r="Q38" s="206">
        <v>1</v>
      </c>
      <c r="R38" s="206">
        <v>0</v>
      </c>
      <c r="S38" s="212">
        <v>262</v>
      </c>
      <c r="T38" s="205">
        <v>61</v>
      </c>
      <c r="U38" s="206">
        <v>10</v>
      </c>
      <c r="V38" s="206">
        <v>1</v>
      </c>
      <c r="W38" s="206">
        <v>2</v>
      </c>
      <c r="X38" s="206">
        <v>15</v>
      </c>
      <c r="Y38" s="206">
        <v>9</v>
      </c>
      <c r="Z38" s="206">
        <v>9</v>
      </c>
      <c r="AA38" s="206">
        <v>7</v>
      </c>
      <c r="AB38" s="206">
        <v>25</v>
      </c>
      <c r="AC38" s="206">
        <v>33</v>
      </c>
      <c r="AD38" s="206">
        <v>105</v>
      </c>
      <c r="AE38" s="206">
        <v>3</v>
      </c>
      <c r="AF38" s="206">
        <v>10</v>
      </c>
      <c r="AG38" s="206">
        <v>1</v>
      </c>
      <c r="AH38" s="206">
        <v>0</v>
      </c>
      <c r="AI38" s="212">
        <v>291</v>
      </c>
      <c r="AJ38" s="205">
        <v>87</v>
      </c>
      <c r="AK38" s="206">
        <v>9</v>
      </c>
      <c r="AL38" s="206">
        <v>0</v>
      </c>
      <c r="AM38" s="206">
        <v>8</v>
      </c>
      <c r="AN38" s="206">
        <v>12</v>
      </c>
      <c r="AO38" s="206">
        <v>12</v>
      </c>
      <c r="AP38" s="206">
        <v>12</v>
      </c>
      <c r="AQ38" s="206">
        <v>6</v>
      </c>
      <c r="AR38" s="206">
        <v>21</v>
      </c>
      <c r="AS38" s="206">
        <v>31</v>
      </c>
      <c r="AT38" s="206">
        <v>107</v>
      </c>
      <c r="AU38" s="206">
        <v>3</v>
      </c>
      <c r="AV38" s="206">
        <v>7</v>
      </c>
      <c r="AW38" s="206">
        <v>3</v>
      </c>
      <c r="AX38" s="206">
        <v>2</v>
      </c>
      <c r="AY38" s="212">
        <v>320</v>
      </c>
      <c r="AZ38" s="205">
        <v>88</v>
      </c>
      <c r="BA38" s="206">
        <v>10</v>
      </c>
      <c r="BB38" s="206">
        <v>1</v>
      </c>
      <c r="BC38" s="206">
        <v>4</v>
      </c>
      <c r="BD38" s="206">
        <v>9</v>
      </c>
      <c r="BE38" s="206">
        <v>10</v>
      </c>
      <c r="BF38" s="206">
        <v>12</v>
      </c>
      <c r="BG38" s="206">
        <v>4</v>
      </c>
      <c r="BH38" s="206">
        <v>23</v>
      </c>
      <c r="BI38" s="206">
        <v>32</v>
      </c>
      <c r="BJ38" s="206">
        <v>107</v>
      </c>
      <c r="BK38" s="206">
        <v>8</v>
      </c>
      <c r="BL38" s="206">
        <v>1</v>
      </c>
      <c r="BM38" s="206">
        <v>1</v>
      </c>
      <c r="BN38" s="206">
        <v>1</v>
      </c>
      <c r="BO38" s="212">
        <v>311</v>
      </c>
      <c r="BP38" s="205">
        <v>104</v>
      </c>
      <c r="BQ38" s="206">
        <v>4</v>
      </c>
      <c r="BR38" s="206">
        <v>1</v>
      </c>
      <c r="BS38" s="206">
        <v>2</v>
      </c>
      <c r="BT38" s="206">
        <v>16</v>
      </c>
      <c r="BU38" s="206">
        <v>14</v>
      </c>
      <c r="BV38" s="206">
        <v>14</v>
      </c>
      <c r="BW38" s="206">
        <v>3</v>
      </c>
      <c r="BX38" s="206">
        <v>23</v>
      </c>
      <c r="BY38" s="206">
        <v>32</v>
      </c>
      <c r="BZ38" s="206">
        <v>87</v>
      </c>
      <c r="CA38" s="206">
        <v>3</v>
      </c>
      <c r="CB38" s="206">
        <v>8</v>
      </c>
      <c r="CC38" s="206">
        <v>1</v>
      </c>
      <c r="CD38" s="206">
        <v>2</v>
      </c>
      <c r="CE38" s="212">
        <v>314</v>
      </c>
    </row>
    <row r="39" spans="1:83" ht="15" customHeight="1" x14ac:dyDescent="0.25">
      <c r="A39" s="38" t="s">
        <v>15</v>
      </c>
      <c r="B39" s="202" t="s">
        <v>58</v>
      </c>
      <c r="C39" s="202" t="s">
        <v>58</v>
      </c>
      <c r="D39" s="204">
        <v>6</v>
      </c>
      <c r="E39" s="203">
        <v>0</v>
      </c>
      <c r="F39" s="203">
        <v>0</v>
      </c>
      <c r="G39" s="203">
        <v>0</v>
      </c>
      <c r="H39" s="203">
        <v>0</v>
      </c>
      <c r="I39" s="203">
        <v>0</v>
      </c>
      <c r="J39" s="203">
        <v>0</v>
      </c>
      <c r="K39" s="203">
        <v>0</v>
      </c>
      <c r="L39" s="203">
        <v>0</v>
      </c>
      <c r="M39" s="203">
        <v>1</v>
      </c>
      <c r="N39" s="203">
        <v>0</v>
      </c>
      <c r="O39" s="203">
        <v>0</v>
      </c>
      <c r="P39" s="203">
        <v>0</v>
      </c>
      <c r="Q39" s="203">
        <v>0</v>
      </c>
      <c r="R39" s="203">
        <v>0</v>
      </c>
      <c r="S39" s="211">
        <v>7</v>
      </c>
      <c r="T39" s="204">
        <v>8</v>
      </c>
      <c r="U39" s="203">
        <v>2</v>
      </c>
      <c r="V39" s="203">
        <v>0</v>
      </c>
      <c r="W39" s="203">
        <v>0</v>
      </c>
      <c r="X39" s="203">
        <v>1</v>
      </c>
      <c r="Y39" s="203">
        <v>0</v>
      </c>
      <c r="Z39" s="203">
        <v>0</v>
      </c>
      <c r="AA39" s="203">
        <v>1</v>
      </c>
      <c r="AB39" s="203">
        <v>1</v>
      </c>
      <c r="AC39" s="203">
        <v>0</v>
      </c>
      <c r="AD39" s="203">
        <v>0</v>
      </c>
      <c r="AE39" s="203">
        <v>0</v>
      </c>
      <c r="AF39" s="203">
        <v>0</v>
      </c>
      <c r="AG39" s="203">
        <v>1</v>
      </c>
      <c r="AH39" s="203">
        <v>0</v>
      </c>
      <c r="AI39" s="211">
        <v>14</v>
      </c>
      <c r="AJ39" s="204">
        <v>13</v>
      </c>
      <c r="AK39" s="203">
        <v>1</v>
      </c>
      <c r="AL39" s="203">
        <v>0</v>
      </c>
      <c r="AM39" s="203">
        <v>0</v>
      </c>
      <c r="AN39" s="203">
        <v>1</v>
      </c>
      <c r="AO39" s="203">
        <v>0</v>
      </c>
      <c r="AP39" s="203">
        <v>0</v>
      </c>
      <c r="AQ39" s="203">
        <v>1</v>
      </c>
      <c r="AR39" s="203">
        <v>0</v>
      </c>
      <c r="AS39" s="203">
        <v>0</v>
      </c>
      <c r="AT39" s="203">
        <v>0</v>
      </c>
      <c r="AU39" s="203">
        <v>0</v>
      </c>
      <c r="AV39" s="203">
        <v>0</v>
      </c>
      <c r="AW39" s="203">
        <v>0</v>
      </c>
      <c r="AX39" s="203">
        <v>0</v>
      </c>
      <c r="AY39" s="211">
        <v>16</v>
      </c>
      <c r="AZ39" s="204">
        <v>12</v>
      </c>
      <c r="BA39" s="203">
        <v>2</v>
      </c>
      <c r="BB39" s="203">
        <v>0</v>
      </c>
      <c r="BC39" s="203">
        <v>0</v>
      </c>
      <c r="BD39" s="203">
        <v>1</v>
      </c>
      <c r="BE39" s="203">
        <v>0</v>
      </c>
      <c r="BF39" s="203">
        <v>0</v>
      </c>
      <c r="BG39" s="203">
        <v>0</v>
      </c>
      <c r="BH39" s="203">
        <v>0</v>
      </c>
      <c r="BI39" s="203">
        <v>0</v>
      </c>
      <c r="BJ39" s="203">
        <v>0</v>
      </c>
      <c r="BK39" s="203">
        <v>0</v>
      </c>
      <c r="BL39" s="203">
        <v>1</v>
      </c>
      <c r="BM39" s="203">
        <v>0</v>
      </c>
      <c r="BN39" s="203">
        <v>0</v>
      </c>
      <c r="BO39" s="211">
        <v>16</v>
      </c>
      <c r="BP39" s="204">
        <v>8</v>
      </c>
      <c r="BQ39" s="203">
        <v>0</v>
      </c>
      <c r="BR39" s="203">
        <v>0</v>
      </c>
      <c r="BS39" s="203">
        <v>0</v>
      </c>
      <c r="BT39" s="203">
        <v>0</v>
      </c>
      <c r="BU39" s="203">
        <v>0</v>
      </c>
      <c r="BV39" s="203">
        <v>0</v>
      </c>
      <c r="BW39" s="203">
        <v>1</v>
      </c>
      <c r="BX39" s="203">
        <v>1</v>
      </c>
      <c r="BY39" s="203">
        <v>0</v>
      </c>
      <c r="BZ39" s="203">
        <v>0</v>
      </c>
      <c r="CA39" s="203">
        <v>0</v>
      </c>
      <c r="CB39" s="203">
        <v>0</v>
      </c>
      <c r="CC39" s="203">
        <v>0</v>
      </c>
      <c r="CD39" s="203">
        <v>0</v>
      </c>
      <c r="CE39" s="211">
        <v>10</v>
      </c>
    </row>
    <row r="40" spans="1:83" ht="15" customHeight="1" x14ac:dyDescent="0.25">
      <c r="A40" s="38"/>
      <c r="B40" s="202" t="s">
        <v>59</v>
      </c>
      <c r="C40" s="202" t="s">
        <v>59</v>
      </c>
      <c r="D40" s="204">
        <v>1</v>
      </c>
      <c r="E40" s="203">
        <v>1</v>
      </c>
      <c r="F40" s="203">
        <v>0</v>
      </c>
      <c r="G40" s="203">
        <v>0</v>
      </c>
      <c r="H40" s="203">
        <v>0</v>
      </c>
      <c r="I40" s="203">
        <v>0</v>
      </c>
      <c r="J40" s="203">
        <v>0</v>
      </c>
      <c r="K40" s="203">
        <v>0</v>
      </c>
      <c r="L40" s="203">
        <v>0</v>
      </c>
      <c r="M40" s="203">
        <v>0</v>
      </c>
      <c r="N40" s="203">
        <v>0</v>
      </c>
      <c r="O40" s="203">
        <v>0</v>
      </c>
      <c r="P40" s="203">
        <v>0</v>
      </c>
      <c r="Q40" s="203">
        <v>0</v>
      </c>
      <c r="R40" s="203">
        <v>0</v>
      </c>
      <c r="S40" s="211">
        <v>2</v>
      </c>
      <c r="T40" s="204">
        <v>1</v>
      </c>
      <c r="U40" s="203">
        <v>0</v>
      </c>
      <c r="V40" s="203">
        <v>0</v>
      </c>
      <c r="W40" s="203">
        <v>0</v>
      </c>
      <c r="X40" s="203">
        <v>0</v>
      </c>
      <c r="Y40" s="203">
        <v>0</v>
      </c>
      <c r="Z40" s="203">
        <v>0</v>
      </c>
      <c r="AA40" s="203">
        <v>0</v>
      </c>
      <c r="AB40" s="203">
        <v>0</v>
      </c>
      <c r="AC40" s="203">
        <v>0</v>
      </c>
      <c r="AD40" s="203">
        <v>0</v>
      </c>
      <c r="AE40" s="203">
        <v>0</v>
      </c>
      <c r="AF40" s="203">
        <v>0</v>
      </c>
      <c r="AG40" s="203">
        <v>0</v>
      </c>
      <c r="AH40" s="203">
        <v>0</v>
      </c>
      <c r="AI40" s="211">
        <v>1</v>
      </c>
      <c r="AJ40" s="204">
        <v>0</v>
      </c>
      <c r="AK40" s="203">
        <v>0</v>
      </c>
      <c r="AL40" s="203">
        <v>0</v>
      </c>
      <c r="AM40" s="203">
        <v>0</v>
      </c>
      <c r="AN40" s="203">
        <v>0</v>
      </c>
      <c r="AO40" s="203">
        <v>0</v>
      </c>
      <c r="AP40" s="203">
        <v>0</v>
      </c>
      <c r="AQ40" s="203">
        <v>0</v>
      </c>
      <c r="AR40" s="203">
        <v>0</v>
      </c>
      <c r="AS40" s="203">
        <v>0</v>
      </c>
      <c r="AT40" s="203">
        <v>0</v>
      </c>
      <c r="AU40" s="203">
        <v>0</v>
      </c>
      <c r="AV40" s="203">
        <v>0</v>
      </c>
      <c r="AW40" s="203">
        <v>0</v>
      </c>
      <c r="AX40" s="203">
        <v>0</v>
      </c>
      <c r="AY40" s="211">
        <v>0</v>
      </c>
      <c r="AZ40" s="204">
        <v>2</v>
      </c>
      <c r="BA40" s="203">
        <v>0</v>
      </c>
      <c r="BB40" s="203">
        <v>0</v>
      </c>
      <c r="BC40" s="203">
        <v>0</v>
      </c>
      <c r="BD40" s="203">
        <v>0</v>
      </c>
      <c r="BE40" s="203">
        <v>0</v>
      </c>
      <c r="BF40" s="203">
        <v>0</v>
      </c>
      <c r="BG40" s="203">
        <v>0</v>
      </c>
      <c r="BH40" s="203">
        <v>0</v>
      </c>
      <c r="BI40" s="203">
        <v>0</v>
      </c>
      <c r="BJ40" s="203">
        <v>0</v>
      </c>
      <c r="BK40" s="203">
        <v>0</v>
      </c>
      <c r="BL40" s="203">
        <v>0</v>
      </c>
      <c r="BM40" s="203">
        <v>0</v>
      </c>
      <c r="BN40" s="203">
        <v>0</v>
      </c>
      <c r="BO40" s="211">
        <v>2</v>
      </c>
      <c r="BP40" s="204">
        <v>1</v>
      </c>
      <c r="BQ40" s="203">
        <v>0</v>
      </c>
      <c r="BR40" s="203">
        <v>0</v>
      </c>
      <c r="BS40" s="203">
        <v>0</v>
      </c>
      <c r="BT40" s="203">
        <v>0</v>
      </c>
      <c r="BU40" s="203">
        <v>0</v>
      </c>
      <c r="BV40" s="203">
        <v>0</v>
      </c>
      <c r="BW40" s="203">
        <v>0</v>
      </c>
      <c r="BX40" s="203">
        <v>0</v>
      </c>
      <c r="BY40" s="203">
        <v>0</v>
      </c>
      <c r="BZ40" s="203">
        <v>0</v>
      </c>
      <c r="CA40" s="203">
        <v>0</v>
      </c>
      <c r="CB40" s="203">
        <v>0</v>
      </c>
      <c r="CC40" s="203">
        <v>0</v>
      </c>
      <c r="CD40" s="203">
        <v>0</v>
      </c>
      <c r="CE40" s="211">
        <v>1</v>
      </c>
    </row>
    <row r="41" spans="1:83" ht="15" customHeight="1" x14ac:dyDescent="0.25">
      <c r="A41" s="38"/>
      <c r="B41" s="13" t="s">
        <v>210</v>
      </c>
      <c r="C41" s="202" t="s">
        <v>60</v>
      </c>
      <c r="D41" s="204">
        <v>1</v>
      </c>
      <c r="E41" s="203">
        <v>0</v>
      </c>
      <c r="F41" s="203">
        <v>0</v>
      </c>
      <c r="G41" s="203">
        <v>0</v>
      </c>
      <c r="H41" s="203">
        <v>0</v>
      </c>
      <c r="I41" s="203">
        <v>1</v>
      </c>
      <c r="J41" s="203">
        <v>0</v>
      </c>
      <c r="K41" s="203">
        <v>1</v>
      </c>
      <c r="L41" s="203">
        <v>0</v>
      </c>
      <c r="M41" s="203">
        <v>1</v>
      </c>
      <c r="N41" s="203">
        <v>0</v>
      </c>
      <c r="O41" s="203">
        <v>0</v>
      </c>
      <c r="P41" s="203">
        <v>0</v>
      </c>
      <c r="Q41" s="203">
        <v>0</v>
      </c>
      <c r="R41" s="203">
        <v>0</v>
      </c>
      <c r="S41" s="211">
        <v>4</v>
      </c>
      <c r="T41" s="204">
        <v>1</v>
      </c>
      <c r="U41" s="203">
        <v>1</v>
      </c>
      <c r="V41" s="203">
        <v>0</v>
      </c>
      <c r="W41" s="203">
        <v>0</v>
      </c>
      <c r="X41" s="203">
        <v>0</v>
      </c>
      <c r="Y41" s="203">
        <v>0</v>
      </c>
      <c r="Z41" s="203">
        <v>1</v>
      </c>
      <c r="AA41" s="203">
        <v>0</v>
      </c>
      <c r="AB41" s="203">
        <v>2</v>
      </c>
      <c r="AC41" s="203">
        <v>2</v>
      </c>
      <c r="AD41" s="203">
        <v>1</v>
      </c>
      <c r="AE41" s="203">
        <v>0</v>
      </c>
      <c r="AF41" s="203">
        <v>0</v>
      </c>
      <c r="AG41" s="203">
        <v>0</v>
      </c>
      <c r="AH41" s="203">
        <v>0</v>
      </c>
      <c r="AI41" s="211">
        <v>8</v>
      </c>
      <c r="AJ41" s="204">
        <v>1</v>
      </c>
      <c r="AK41" s="203">
        <v>0</v>
      </c>
      <c r="AL41" s="203">
        <v>0</v>
      </c>
      <c r="AM41" s="203">
        <v>0</v>
      </c>
      <c r="AN41" s="203">
        <v>1</v>
      </c>
      <c r="AO41" s="203">
        <v>0</v>
      </c>
      <c r="AP41" s="203">
        <v>1</v>
      </c>
      <c r="AQ41" s="203">
        <v>0</v>
      </c>
      <c r="AR41" s="203">
        <v>0</v>
      </c>
      <c r="AS41" s="203">
        <v>2</v>
      </c>
      <c r="AT41" s="203">
        <v>1</v>
      </c>
      <c r="AU41" s="203">
        <v>0</v>
      </c>
      <c r="AV41" s="203">
        <v>0</v>
      </c>
      <c r="AW41" s="203">
        <v>0</v>
      </c>
      <c r="AX41" s="203">
        <v>1</v>
      </c>
      <c r="AY41" s="211">
        <v>7</v>
      </c>
      <c r="AZ41" s="204">
        <v>0</v>
      </c>
      <c r="BA41" s="203">
        <v>0</v>
      </c>
      <c r="BB41" s="203">
        <v>0</v>
      </c>
      <c r="BC41" s="203">
        <v>0</v>
      </c>
      <c r="BD41" s="203">
        <v>0</v>
      </c>
      <c r="BE41" s="203">
        <v>2</v>
      </c>
      <c r="BF41" s="203">
        <v>0</v>
      </c>
      <c r="BG41" s="203">
        <v>1</v>
      </c>
      <c r="BH41" s="203">
        <v>3</v>
      </c>
      <c r="BI41" s="203">
        <v>1</v>
      </c>
      <c r="BJ41" s="203">
        <v>0</v>
      </c>
      <c r="BK41" s="203">
        <v>0</v>
      </c>
      <c r="BL41" s="203">
        <v>0</v>
      </c>
      <c r="BM41" s="203">
        <v>0</v>
      </c>
      <c r="BN41" s="203">
        <v>0</v>
      </c>
      <c r="BO41" s="211">
        <v>7</v>
      </c>
      <c r="BP41" s="204">
        <v>1</v>
      </c>
      <c r="BQ41" s="203">
        <v>0</v>
      </c>
      <c r="BR41" s="203">
        <v>0</v>
      </c>
      <c r="BS41" s="203">
        <v>0</v>
      </c>
      <c r="BT41" s="203">
        <v>1</v>
      </c>
      <c r="BU41" s="203">
        <v>0</v>
      </c>
      <c r="BV41" s="203">
        <v>1</v>
      </c>
      <c r="BW41" s="203">
        <v>0</v>
      </c>
      <c r="BX41" s="203">
        <v>1</v>
      </c>
      <c r="BY41" s="203">
        <v>4</v>
      </c>
      <c r="BZ41" s="203">
        <v>2</v>
      </c>
      <c r="CA41" s="203">
        <v>0</v>
      </c>
      <c r="CB41" s="203">
        <v>0</v>
      </c>
      <c r="CC41" s="203">
        <v>0</v>
      </c>
      <c r="CD41" s="203">
        <v>0</v>
      </c>
      <c r="CE41" s="211">
        <v>10</v>
      </c>
    </row>
    <row r="42" spans="1:83" ht="15" customHeight="1" x14ac:dyDescent="0.25">
      <c r="A42" s="38"/>
      <c r="B42" s="13"/>
      <c r="C42" s="202" t="s">
        <v>61</v>
      </c>
      <c r="D42" s="204">
        <v>43</v>
      </c>
      <c r="E42" s="203">
        <v>3</v>
      </c>
      <c r="F42" s="203">
        <v>1</v>
      </c>
      <c r="G42" s="203">
        <v>1</v>
      </c>
      <c r="H42" s="203">
        <v>11</v>
      </c>
      <c r="I42" s="203">
        <v>4</v>
      </c>
      <c r="J42" s="203">
        <v>7</v>
      </c>
      <c r="K42" s="203">
        <v>4</v>
      </c>
      <c r="L42" s="203">
        <v>28</v>
      </c>
      <c r="M42" s="203">
        <v>39</v>
      </c>
      <c r="N42" s="203">
        <v>20</v>
      </c>
      <c r="O42" s="203">
        <v>2</v>
      </c>
      <c r="P42" s="203">
        <v>6</v>
      </c>
      <c r="Q42" s="203">
        <v>1</v>
      </c>
      <c r="R42" s="203">
        <v>4</v>
      </c>
      <c r="S42" s="211">
        <v>174</v>
      </c>
      <c r="T42" s="204">
        <v>39</v>
      </c>
      <c r="U42" s="203">
        <v>1</v>
      </c>
      <c r="V42" s="203">
        <v>0</v>
      </c>
      <c r="W42" s="203">
        <v>0</v>
      </c>
      <c r="X42" s="203">
        <v>10</v>
      </c>
      <c r="Y42" s="203">
        <v>5</v>
      </c>
      <c r="Z42" s="203">
        <v>13</v>
      </c>
      <c r="AA42" s="203">
        <v>2</v>
      </c>
      <c r="AB42" s="203">
        <v>18</v>
      </c>
      <c r="AC42" s="203">
        <v>41</v>
      </c>
      <c r="AD42" s="203">
        <v>25</v>
      </c>
      <c r="AE42" s="203">
        <v>1</v>
      </c>
      <c r="AF42" s="203">
        <v>7</v>
      </c>
      <c r="AG42" s="203">
        <v>1</v>
      </c>
      <c r="AH42" s="203">
        <v>6</v>
      </c>
      <c r="AI42" s="211">
        <v>169</v>
      </c>
      <c r="AJ42" s="204">
        <v>42</v>
      </c>
      <c r="AK42" s="203">
        <v>0</v>
      </c>
      <c r="AL42" s="203">
        <v>0</v>
      </c>
      <c r="AM42" s="203">
        <v>1</v>
      </c>
      <c r="AN42" s="203">
        <v>9</v>
      </c>
      <c r="AO42" s="203">
        <v>10</v>
      </c>
      <c r="AP42" s="203">
        <v>12</v>
      </c>
      <c r="AQ42" s="203">
        <v>4</v>
      </c>
      <c r="AR42" s="203">
        <v>30</v>
      </c>
      <c r="AS42" s="203">
        <v>42</v>
      </c>
      <c r="AT42" s="203">
        <v>14</v>
      </c>
      <c r="AU42" s="203">
        <v>3</v>
      </c>
      <c r="AV42" s="203">
        <v>8</v>
      </c>
      <c r="AW42" s="203">
        <v>1</v>
      </c>
      <c r="AX42" s="203">
        <v>3</v>
      </c>
      <c r="AY42" s="211">
        <v>179</v>
      </c>
      <c r="AZ42" s="204">
        <v>47</v>
      </c>
      <c r="BA42" s="203">
        <v>1</v>
      </c>
      <c r="BB42" s="203">
        <v>0</v>
      </c>
      <c r="BC42" s="203">
        <v>0</v>
      </c>
      <c r="BD42" s="203">
        <v>13</v>
      </c>
      <c r="BE42" s="203">
        <v>5</v>
      </c>
      <c r="BF42" s="203">
        <v>12</v>
      </c>
      <c r="BG42" s="203">
        <v>3</v>
      </c>
      <c r="BH42" s="203">
        <v>22</v>
      </c>
      <c r="BI42" s="203">
        <v>37</v>
      </c>
      <c r="BJ42" s="203">
        <v>19</v>
      </c>
      <c r="BK42" s="203">
        <v>1</v>
      </c>
      <c r="BL42" s="203">
        <v>6</v>
      </c>
      <c r="BM42" s="203">
        <v>0</v>
      </c>
      <c r="BN42" s="203">
        <v>4</v>
      </c>
      <c r="BO42" s="211">
        <v>170</v>
      </c>
      <c r="BP42" s="204">
        <v>59</v>
      </c>
      <c r="BQ42" s="203">
        <v>0</v>
      </c>
      <c r="BR42" s="203">
        <v>0</v>
      </c>
      <c r="BS42" s="203">
        <v>0</v>
      </c>
      <c r="BT42" s="203">
        <v>15</v>
      </c>
      <c r="BU42" s="203">
        <v>11</v>
      </c>
      <c r="BV42" s="203">
        <v>10</v>
      </c>
      <c r="BW42" s="203">
        <v>5</v>
      </c>
      <c r="BX42" s="203">
        <v>25</v>
      </c>
      <c r="BY42" s="203">
        <v>37</v>
      </c>
      <c r="BZ42" s="203">
        <v>21</v>
      </c>
      <c r="CA42" s="203">
        <v>1</v>
      </c>
      <c r="CB42" s="203">
        <v>3</v>
      </c>
      <c r="CC42" s="203">
        <v>3</v>
      </c>
      <c r="CD42" s="203">
        <v>2</v>
      </c>
      <c r="CE42" s="211">
        <v>192</v>
      </c>
    </row>
    <row r="43" spans="1:83" ht="15" customHeight="1" x14ac:dyDescent="0.25">
      <c r="A43" s="38"/>
      <c r="B43" s="13"/>
      <c r="C43" s="202" t="s">
        <v>41</v>
      </c>
      <c r="D43" s="204">
        <v>44</v>
      </c>
      <c r="E43" s="203">
        <v>3</v>
      </c>
      <c r="F43" s="203">
        <v>1</v>
      </c>
      <c r="G43" s="203">
        <v>1</v>
      </c>
      <c r="H43" s="203">
        <v>11</v>
      </c>
      <c r="I43" s="203">
        <v>5</v>
      </c>
      <c r="J43" s="203">
        <v>7</v>
      </c>
      <c r="K43" s="203">
        <v>5</v>
      </c>
      <c r="L43" s="203">
        <v>28</v>
      </c>
      <c r="M43" s="203">
        <v>40</v>
      </c>
      <c r="N43" s="203">
        <v>20</v>
      </c>
      <c r="O43" s="203">
        <v>2</v>
      </c>
      <c r="P43" s="203">
        <v>6</v>
      </c>
      <c r="Q43" s="203">
        <v>1</v>
      </c>
      <c r="R43" s="203">
        <v>4</v>
      </c>
      <c r="S43" s="211">
        <v>178</v>
      </c>
      <c r="T43" s="204">
        <v>40</v>
      </c>
      <c r="U43" s="203">
        <v>2</v>
      </c>
      <c r="V43" s="203">
        <v>0</v>
      </c>
      <c r="W43" s="203">
        <v>0</v>
      </c>
      <c r="X43" s="203">
        <v>10</v>
      </c>
      <c r="Y43" s="203">
        <v>5</v>
      </c>
      <c r="Z43" s="203">
        <v>14</v>
      </c>
      <c r="AA43" s="203">
        <v>2</v>
      </c>
      <c r="AB43" s="203">
        <v>20</v>
      </c>
      <c r="AC43" s="203">
        <v>43</v>
      </c>
      <c r="AD43" s="203">
        <v>26</v>
      </c>
      <c r="AE43" s="203">
        <v>1</v>
      </c>
      <c r="AF43" s="203">
        <v>7</v>
      </c>
      <c r="AG43" s="203">
        <v>1</v>
      </c>
      <c r="AH43" s="203">
        <v>6</v>
      </c>
      <c r="AI43" s="211">
        <v>177</v>
      </c>
      <c r="AJ43" s="204">
        <v>43</v>
      </c>
      <c r="AK43" s="203">
        <v>0</v>
      </c>
      <c r="AL43" s="203">
        <v>0</v>
      </c>
      <c r="AM43" s="203">
        <v>1</v>
      </c>
      <c r="AN43" s="203">
        <v>10</v>
      </c>
      <c r="AO43" s="203">
        <v>10</v>
      </c>
      <c r="AP43" s="203">
        <v>13</v>
      </c>
      <c r="AQ43" s="203">
        <v>4</v>
      </c>
      <c r="AR43" s="203">
        <v>30</v>
      </c>
      <c r="AS43" s="203">
        <v>44</v>
      </c>
      <c r="AT43" s="203">
        <v>15</v>
      </c>
      <c r="AU43" s="203">
        <v>3</v>
      </c>
      <c r="AV43" s="203">
        <v>8</v>
      </c>
      <c r="AW43" s="203">
        <v>1</v>
      </c>
      <c r="AX43" s="203">
        <v>4</v>
      </c>
      <c r="AY43" s="211">
        <v>186</v>
      </c>
      <c r="AZ43" s="204">
        <v>47</v>
      </c>
      <c r="BA43" s="203">
        <v>1</v>
      </c>
      <c r="BB43" s="203">
        <v>0</v>
      </c>
      <c r="BC43" s="203">
        <v>0</v>
      </c>
      <c r="BD43" s="203">
        <v>13</v>
      </c>
      <c r="BE43" s="203">
        <v>7</v>
      </c>
      <c r="BF43" s="203">
        <v>12</v>
      </c>
      <c r="BG43" s="203">
        <v>4</v>
      </c>
      <c r="BH43" s="203">
        <v>25</v>
      </c>
      <c r="BI43" s="203">
        <v>38</v>
      </c>
      <c r="BJ43" s="203">
        <v>19</v>
      </c>
      <c r="BK43" s="203">
        <v>1</v>
      </c>
      <c r="BL43" s="203">
        <v>6</v>
      </c>
      <c r="BM43" s="203">
        <v>0</v>
      </c>
      <c r="BN43" s="203">
        <v>4</v>
      </c>
      <c r="BO43" s="211">
        <v>177</v>
      </c>
      <c r="BP43" s="204">
        <v>60</v>
      </c>
      <c r="BQ43" s="203">
        <v>0</v>
      </c>
      <c r="BR43" s="203">
        <v>0</v>
      </c>
      <c r="BS43" s="203">
        <v>0</v>
      </c>
      <c r="BT43" s="203">
        <v>16</v>
      </c>
      <c r="BU43" s="203">
        <v>11</v>
      </c>
      <c r="BV43" s="203">
        <v>11</v>
      </c>
      <c r="BW43" s="203">
        <v>5</v>
      </c>
      <c r="BX43" s="203">
        <v>26</v>
      </c>
      <c r="BY43" s="203">
        <v>41</v>
      </c>
      <c r="BZ43" s="203">
        <v>23</v>
      </c>
      <c r="CA43" s="203">
        <v>1</v>
      </c>
      <c r="CB43" s="203">
        <v>3</v>
      </c>
      <c r="CC43" s="203">
        <v>3</v>
      </c>
      <c r="CD43" s="203">
        <v>2</v>
      </c>
      <c r="CE43" s="211">
        <v>202</v>
      </c>
    </row>
    <row r="44" spans="1:83" ht="15" customHeight="1" x14ac:dyDescent="0.25">
      <c r="A44" s="39"/>
      <c r="B44" s="37" t="s">
        <v>41</v>
      </c>
      <c r="C44" s="37"/>
      <c r="D44" s="205">
        <v>51</v>
      </c>
      <c r="E44" s="206">
        <v>4</v>
      </c>
      <c r="F44" s="206">
        <v>1</v>
      </c>
      <c r="G44" s="206">
        <v>1</v>
      </c>
      <c r="H44" s="206">
        <v>11</v>
      </c>
      <c r="I44" s="206">
        <v>5</v>
      </c>
      <c r="J44" s="206">
        <v>7</v>
      </c>
      <c r="K44" s="206">
        <v>5</v>
      </c>
      <c r="L44" s="206">
        <v>28</v>
      </c>
      <c r="M44" s="206">
        <v>41</v>
      </c>
      <c r="N44" s="206">
        <v>20</v>
      </c>
      <c r="O44" s="206">
        <v>2</v>
      </c>
      <c r="P44" s="206">
        <v>6</v>
      </c>
      <c r="Q44" s="206">
        <v>1</v>
      </c>
      <c r="R44" s="206">
        <v>4</v>
      </c>
      <c r="S44" s="212">
        <v>187</v>
      </c>
      <c r="T44" s="205">
        <v>49</v>
      </c>
      <c r="U44" s="206">
        <v>4</v>
      </c>
      <c r="V44" s="206">
        <v>0</v>
      </c>
      <c r="W44" s="206">
        <v>0</v>
      </c>
      <c r="X44" s="206">
        <v>11</v>
      </c>
      <c r="Y44" s="206">
        <v>5</v>
      </c>
      <c r="Z44" s="206">
        <v>14</v>
      </c>
      <c r="AA44" s="206">
        <v>3</v>
      </c>
      <c r="AB44" s="206">
        <v>21</v>
      </c>
      <c r="AC44" s="206">
        <v>43</v>
      </c>
      <c r="AD44" s="206">
        <v>26</v>
      </c>
      <c r="AE44" s="206">
        <v>1</v>
      </c>
      <c r="AF44" s="206">
        <v>7</v>
      </c>
      <c r="AG44" s="206">
        <v>2</v>
      </c>
      <c r="AH44" s="206">
        <v>6</v>
      </c>
      <c r="AI44" s="212">
        <v>192</v>
      </c>
      <c r="AJ44" s="205">
        <v>56</v>
      </c>
      <c r="AK44" s="206">
        <v>1</v>
      </c>
      <c r="AL44" s="206">
        <v>0</v>
      </c>
      <c r="AM44" s="206">
        <v>1</v>
      </c>
      <c r="AN44" s="206">
        <v>11</v>
      </c>
      <c r="AO44" s="206">
        <v>10</v>
      </c>
      <c r="AP44" s="206">
        <v>13</v>
      </c>
      <c r="AQ44" s="206">
        <v>5</v>
      </c>
      <c r="AR44" s="206">
        <v>30</v>
      </c>
      <c r="AS44" s="206">
        <v>44</v>
      </c>
      <c r="AT44" s="206">
        <v>15</v>
      </c>
      <c r="AU44" s="206">
        <v>3</v>
      </c>
      <c r="AV44" s="206">
        <v>8</v>
      </c>
      <c r="AW44" s="206">
        <v>1</v>
      </c>
      <c r="AX44" s="206">
        <v>4</v>
      </c>
      <c r="AY44" s="212">
        <v>202</v>
      </c>
      <c r="AZ44" s="205">
        <v>61</v>
      </c>
      <c r="BA44" s="206">
        <v>3</v>
      </c>
      <c r="BB44" s="206">
        <v>0</v>
      </c>
      <c r="BC44" s="206">
        <v>0</v>
      </c>
      <c r="BD44" s="206">
        <v>14</v>
      </c>
      <c r="BE44" s="206">
        <v>7</v>
      </c>
      <c r="BF44" s="206">
        <v>12</v>
      </c>
      <c r="BG44" s="206">
        <v>4</v>
      </c>
      <c r="BH44" s="206">
        <v>25</v>
      </c>
      <c r="BI44" s="206">
        <v>38</v>
      </c>
      <c r="BJ44" s="206">
        <v>19</v>
      </c>
      <c r="BK44" s="206">
        <v>1</v>
      </c>
      <c r="BL44" s="206">
        <v>7</v>
      </c>
      <c r="BM44" s="206">
        <v>0</v>
      </c>
      <c r="BN44" s="206">
        <v>4</v>
      </c>
      <c r="BO44" s="212">
        <v>195</v>
      </c>
      <c r="BP44" s="205">
        <v>69</v>
      </c>
      <c r="BQ44" s="206">
        <v>0</v>
      </c>
      <c r="BR44" s="206">
        <v>0</v>
      </c>
      <c r="BS44" s="206">
        <v>0</v>
      </c>
      <c r="BT44" s="206">
        <v>16</v>
      </c>
      <c r="BU44" s="206">
        <v>11</v>
      </c>
      <c r="BV44" s="206">
        <v>11</v>
      </c>
      <c r="BW44" s="206">
        <v>6</v>
      </c>
      <c r="BX44" s="206">
        <v>27</v>
      </c>
      <c r="BY44" s="206">
        <v>41</v>
      </c>
      <c r="BZ44" s="206">
        <v>23</v>
      </c>
      <c r="CA44" s="206">
        <v>1</v>
      </c>
      <c r="CB44" s="206">
        <v>3</v>
      </c>
      <c r="CC44" s="206">
        <v>3</v>
      </c>
      <c r="CD44" s="206">
        <v>2</v>
      </c>
      <c r="CE44" s="212">
        <v>213</v>
      </c>
    </row>
    <row r="45" spans="1:83" ht="15" customHeight="1" x14ac:dyDescent="0.25">
      <c r="A45" s="38" t="s">
        <v>16</v>
      </c>
      <c r="B45" s="13" t="s">
        <v>62</v>
      </c>
      <c r="C45" s="202" t="s">
        <v>63</v>
      </c>
      <c r="D45" s="204">
        <v>122</v>
      </c>
      <c r="E45" s="203">
        <v>56</v>
      </c>
      <c r="F45" s="203">
        <v>0</v>
      </c>
      <c r="G45" s="203">
        <v>2</v>
      </c>
      <c r="H45" s="203">
        <v>31</v>
      </c>
      <c r="I45" s="203">
        <v>4</v>
      </c>
      <c r="J45" s="203">
        <v>12</v>
      </c>
      <c r="K45" s="203">
        <v>51</v>
      </c>
      <c r="L45" s="203">
        <v>11</v>
      </c>
      <c r="M45" s="203">
        <v>9</v>
      </c>
      <c r="N45" s="203">
        <v>0</v>
      </c>
      <c r="O45" s="203">
        <v>1</v>
      </c>
      <c r="P45" s="203">
        <v>0</v>
      </c>
      <c r="Q45" s="203">
        <v>0</v>
      </c>
      <c r="R45" s="203">
        <v>1</v>
      </c>
      <c r="S45" s="211">
        <v>300</v>
      </c>
      <c r="T45" s="204">
        <v>117</v>
      </c>
      <c r="U45" s="203">
        <v>61</v>
      </c>
      <c r="V45" s="203">
        <v>0</v>
      </c>
      <c r="W45" s="203">
        <v>3</v>
      </c>
      <c r="X45" s="203">
        <v>28</v>
      </c>
      <c r="Y45" s="203">
        <v>4</v>
      </c>
      <c r="Z45" s="203">
        <v>7</v>
      </c>
      <c r="AA45" s="203">
        <v>35</v>
      </c>
      <c r="AB45" s="203">
        <v>11</v>
      </c>
      <c r="AC45" s="203">
        <v>7</v>
      </c>
      <c r="AD45" s="203">
        <v>1</v>
      </c>
      <c r="AE45" s="203">
        <v>0</v>
      </c>
      <c r="AF45" s="203">
        <v>0</v>
      </c>
      <c r="AG45" s="203">
        <v>0</v>
      </c>
      <c r="AH45" s="203">
        <v>1</v>
      </c>
      <c r="AI45" s="211">
        <v>275</v>
      </c>
      <c r="AJ45" s="204">
        <v>131</v>
      </c>
      <c r="AK45" s="203">
        <v>47</v>
      </c>
      <c r="AL45" s="203">
        <v>0</v>
      </c>
      <c r="AM45" s="203">
        <v>2</v>
      </c>
      <c r="AN45" s="203">
        <v>18</v>
      </c>
      <c r="AO45" s="203">
        <v>7</v>
      </c>
      <c r="AP45" s="203">
        <v>9</v>
      </c>
      <c r="AQ45" s="203">
        <v>41</v>
      </c>
      <c r="AR45" s="203">
        <v>13</v>
      </c>
      <c r="AS45" s="203">
        <v>3</v>
      </c>
      <c r="AT45" s="203">
        <v>0</v>
      </c>
      <c r="AU45" s="203">
        <v>0</v>
      </c>
      <c r="AV45" s="203">
        <v>1</v>
      </c>
      <c r="AW45" s="203">
        <v>0</v>
      </c>
      <c r="AX45" s="203">
        <v>0</v>
      </c>
      <c r="AY45" s="211">
        <v>272</v>
      </c>
      <c r="AZ45" s="204">
        <v>139</v>
      </c>
      <c r="BA45" s="203">
        <v>41</v>
      </c>
      <c r="BB45" s="203">
        <v>0</v>
      </c>
      <c r="BC45" s="203">
        <v>4</v>
      </c>
      <c r="BD45" s="203">
        <v>9</v>
      </c>
      <c r="BE45" s="203">
        <v>0</v>
      </c>
      <c r="BF45" s="203">
        <v>2</v>
      </c>
      <c r="BG45" s="203">
        <v>18</v>
      </c>
      <c r="BH45" s="203">
        <v>5</v>
      </c>
      <c r="BI45" s="203">
        <v>3</v>
      </c>
      <c r="BJ45" s="203">
        <v>0</v>
      </c>
      <c r="BK45" s="203">
        <v>0</v>
      </c>
      <c r="BL45" s="203">
        <v>0</v>
      </c>
      <c r="BM45" s="203">
        <v>0</v>
      </c>
      <c r="BN45" s="203">
        <v>0</v>
      </c>
      <c r="BO45" s="211">
        <v>221</v>
      </c>
      <c r="BP45" s="204">
        <v>137</v>
      </c>
      <c r="BQ45" s="203">
        <v>36</v>
      </c>
      <c r="BR45" s="203">
        <v>0</v>
      </c>
      <c r="BS45" s="203">
        <v>2</v>
      </c>
      <c r="BT45" s="203">
        <v>24</v>
      </c>
      <c r="BU45" s="203">
        <v>2</v>
      </c>
      <c r="BV45" s="203">
        <v>3</v>
      </c>
      <c r="BW45" s="203">
        <v>24</v>
      </c>
      <c r="BX45" s="203">
        <v>4</v>
      </c>
      <c r="BY45" s="203">
        <v>3</v>
      </c>
      <c r="BZ45" s="203">
        <v>0</v>
      </c>
      <c r="CA45" s="203">
        <v>0</v>
      </c>
      <c r="CB45" s="203">
        <v>3</v>
      </c>
      <c r="CC45" s="203">
        <v>0</v>
      </c>
      <c r="CD45" s="203">
        <v>0</v>
      </c>
      <c r="CE45" s="211">
        <v>238</v>
      </c>
    </row>
    <row r="46" spans="1:83" ht="15" customHeight="1" x14ac:dyDescent="0.25">
      <c r="A46" s="38"/>
      <c r="B46" s="13"/>
      <c r="C46" s="202" t="s">
        <v>64</v>
      </c>
      <c r="D46" s="204">
        <v>18</v>
      </c>
      <c r="E46" s="203">
        <v>7</v>
      </c>
      <c r="F46" s="203">
        <v>0</v>
      </c>
      <c r="G46" s="203">
        <v>0</v>
      </c>
      <c r="H46" s="203">
        <v>7</v>
      </c>
      <c r="I46" s="203">
        <v>0</v>
      </c>
      <c r="J46" s="203">
        <v>0</v>
      </c>
      <c r="K46" s="203">
        <v>5</v>
      </c>
      <c r="L46" s="203">
        <v>2</v>
      </c>
      <c r="M46" s="203">
        <v>0</v>
      </c>
      <c r="N46" s="203">
        <v>0</v>
      </c>
      <c r="O46" s="203">
        <v>0</v>
      </c>
      <c r="P46" s="203">
        <v>0</v>
      </c>
      <c r="Q46" s="203">
        <v>0</v>
      </c>
      <c r="R46" s="203">
        <v>0</v>
      </c>
      <c r="S46" s="211">
        <v>39</v>
      </c>
      <c r="T46" s="204">
        <v>17</v>
      </c>
      <c r="U46" s="203">
        <v>7</v>
      </c>
      <c r="V46" s="203">
        <v>0</v>
      </c>
      <c r="W46" s="203">
        <v>1</v>
      </c>
      <c r="X46" s="203">
        <v>7</v>
      </c>
      <c r="Y46" s="203">
        <v>1</v>
      </c>
      <c r="Z46" s="203">
        <v>1</v>
      </c>
      <c r="AA46" s="203">
        <v>4</v>
      </c>
      <c r="AB46" s="203">
        <v>0</v>
      </c>
      <c r="AC46" s="203">
        <v>2</v>
      </c>
      <c r="AD46" s="203">
        <v>0</v>
      </c>
      <c r="AE46" s="203">
        <v>0</v>
      </c>
      <c r="AF46" s="203">
        <v>0</v>
      </c>
      <c r="AG46" s="203">
        <v>0</v>
      </c>
      <c r="AH46" s="203">
        <v>0</v>
      </c>
      <c r="AI46" s="211">
        <v>40</v>
      </c>
      <c r="AJ46" s="204">
        <v>25</v>
      </c>
      <c r="AK46" s="203">
        <v>11</v>
      </c>
      <c r="AL46" s="203">
        <v>0</v>
      </c>
      <c r="AM46" s="203">
        <v>1</v>
      </c>
      <c r="AN46" s="203">
        <v>10</v>
      </c>
      <c r="AO46" s="203">
        <v>0</v>
      </c>
      <c r="AP46" s="203">
        <v>2</v>
      </c>
      <c r="AQ46" s="203">
        <v>2</v>
      </c>
      <c r="AR46" s="203">
        <v>1</v>
      </c>
      <c r="AS46" s="203">
        <v>4</v>
      </c>
      <c r="AT46" s="203">
        <v>0</v>
      </c>
      <c r="AU46" s="203">
        <v>0</v>
      </c>
      <c r="AV46" s="203">
        <v>0</v>
      </c>
      <c r="AW46" s="203">
        <v>0</v>
      </c>
      <c r="AX46" s="203">
        <v>0</v>
      </c>
      <c r="AY46" s="211">
        <v>56</v>
      </c>
      <c r="AZ46" s="204">
        <v>17</v>
      </c>
      <c r="BA46" s="203">
        <v>1</v>
      </c>
      <c r="BB46" s="203">
        <v>0</v>
      </c>
      <c r="BC46" s="203">
        <v>1</v>
      </c>
      <c r="BD46" s="203">
        <v>4</v>
      </c>
      <c r="BE46" s="203">
        <v>2</v>
      </c>
      <c r="BF46" s="203">
        <v>2</v>
      </c>
      <c r="BG46" s="203">
        <v>5</v>
      </c>
      <c r="BH46" s="203">
        <v>3</v>
      </c>
      <c r="BI46" s="203">
        <v>2</v>
      </c>
      <c r="BJ46" s="203">
        <v>1</v>
      </c>
      <c r="BK46" s="203">
        <v>0</v>
      </c>
      <c r="BL46" s="203">
        <v>0</v>
      </c>
      <c r="BM46" s="203">
        <v>0</v>
      </c>
      <c r="BN46" s="203">
        <v>1</v>
      </c>
      <c r="BO46" s="211">
        <v>39</v>
      </c>
      <c r="BP46" s="204">
        <v>23</v>
      </c>
      <c r="BQ46" s="203">
        <v>5</v>
      </c>
      <c r="BR46" s="203">
        <v>0</v>
      </c>
      <c r="BS46" s="203">
        <v>2</v>
      </c>
      <c r="BT46" s="203">
        <v>5</v>
      </c>
      <c r="BU46" s="203">
        <v>1</v>
      </c>
      <c r="BV46" s="203">
        <v>3</v>
      </c>
      <c r="BW46" s="203">
        <v>8</v>
      </c>
      <c r="BX46" s="203">
        <v>1</v>
      </c>
      <c r="BY46" s="203">
        <v>1</v>
      </c>
      <c r="BZ46" s="203">
        <v>0</v>
      </c>
      <c r="CA46" s="203">
        <v>0</v>
      </c>
      <c r="CB46" s="203">
        <v>0</v>
      </c>
      <c r="CC46" s="203">
        <v>0</v>
      </c>
      <c r="CD46" s="203">
        <v>0</v>
      </c>
      <c r="CE46" s="211">
        <v>49</v>
      </c>
    </row>
    <row r="47" spans="1:83" ht="15" customHeight="1" x14ac:dyDescent="0.25">
      <c r="A47" s="38"/>
      <c r="B47" s="13"/>
      <c r="C47" s="202" t="s">
        <v>41</v>
      </c>
      <c r="D47" s="204">
        <v>140</v>
      </c>
      <c r="E47" s="203">
        <v>63</v>
      </c>
      <c r="F47" s="203">
        <v>0</v>
      </c>
      <c r="G47" s="203">
        <v>2</v>
      </c>
      <c r="H47" s="203">
        <v>38</v>
      </c>
      <c r="I47" s="203">
        <v>4</v>
      </c>
      <c r="J47" s="203">
        <v>12</v>
      </c>
      <c r="K47" s="203">
        <v>56</v>
      </c>
      <c r="L47" s="203">
        <v>13</v>
      </c>
      <c r="M47" s="203">
        <v>9</v>
      </c>
      <c r="N47" s="203">
        <v>0</v>
      </c>
      <c r="O47" s="203">
        <v>1</v>
      </c>
      <c r="P47" s="203">
        <v>0</v>
      </c>
      <c r="Q47" s="203">
        <v>0</v>
      </c>
      <c r="R47" s="203">
        <v>1</v>
      </c>
      <c r="S47" s="211">
        <v>339</v>
      </c>
      <c r="T47" s="204">
        <v>134</v>
      </c>
      <c r="U47" s="203">
        <v>68</v>
      </c>
      <c r="V47" s="203">
        <v>0</v>
      </c>
      <c r="W47" s="203">
        <v>4</v>
      </c>
      <c r="X47" s="203">
        <v>35</v>
      </c>
      <c r="Y47" s="203">
        <v>5</v>
      </c>
      <c r="Z47" s="203">
        <v>8</v>
      </c>
      <c r="AA47" s="203">
        <v>39</v>
      </c>
      <c r="AB47" s="203">
        <v>11</v>
      </c>
      <c r="AC47" s="203">
        <v>9</v>
      </c>
      <c r="AD47" s="203">
        <v>1</v>
      </c>
      <c r="AE47" s="203">
        <v>0</v>
      </c>
      <c r="AF47" s="203">
        <v>0</v>
      </c>
      <c r="AG47" s="203">
        <v>0</v>
      </c>
      <c r="AH47" s="203">
        <v>1</v>
      </c>
      <c r="AI47" s="211">
        <v>315</v>
      </c>
      <c r="AJ47" s="204">
        <v>156</v>
      </c>
      <c r="AK47" s="203">
        <v>58</v>
      </c>
      <c r="AL47" s="203">
        <v>0</v>
      </c>
      <c r="AM47" s="203">
        <v>3</v>
      </c>
      <c r="AN47" s="203">
        <v>28</v>
      </c>
      <c r="AO47" s="203">
        <v>7</v>
      </c>
      <c r="AP47" s="203">
        <v>11</v>
      </c>
      <c r="AQ47" s="203">
        <v>43</v>
      </c>
      <c r="AR47" s="203">
        <v>14</v>
      </c>
      <c r="AS47" s="203">
        <v>7</v>
      </c>
      <c r="AT47" s="203">
        <v>0</v>
      </c>
      <c r="AU47" s="203">
        <v>0</v>
      </c>
      <c r="AV47" s="203">
        <v>1</v>
      </c>
      <c r="AW47" s="203">
        <v>0</v>
      </c>
      <c r="AX47" s="203">
        <v>0</v>
      </c>
      <c r="AY47" s="211">
        <v>328</v>
      </c>
      <c r="AZ47" s="204">
        <v>156</v>
      </c>
      <c r="BA47" s="203">
        <v>42</v>
      </c>
      <c r="BB47" s="203">
        <v>0</v>
      </c>
      <c r="BC47" s="203">
        <v>5</v>
      </c>
      <c r="BD47" s="203">
        <v>13</v>
      </c>
      <c r="BE47" s="203">
        <v>2</v>
      </c>
      <c r="BF47" s="203">
        <v>4</v>
      </c>
      <c r="BG47" s="203">
        <v>23</v>
      </c>
      <c r="BH47" s="203">
        <v>8</v>
      </c>
      <c r="BI47" s="203">
        <v>5</v>
      </c>
      <c r="BJ47" s="203">
        <v>1</v>
      </c>
      <c r="BK47" s="203">
        <v>0</v>
      </c>
      <c r="BL47" s="203">
        <v>0</v>
      </c>
      <c r="BM47" s="203">
        <v>0</v>
      </c>
      <c r="BN47" s="203">
        <v>1</v>
      </c>
      <c r="BO47" s="211">
        <v>260</v>
      </c>
      <c r="BP47" s="204">
        <v>160</v>
      </c>
      <c r="BQ47" s="203">
        <v>41</v>
      </c>
      <c r="BR47" s="203">
        <v>0</v>
      </c>
      <c r="BS47" s="203">
        <v>4</v>
      </c>
      <c r="BT47" s="203">
        <v>29</v>
      </c>
      <c r="BU47" s="203">
        <v>3</v>
      </c>
      <c r="BV47" s="203">
        <v>6</v>
      </c>
      <c r="BW47" s="203">
        <v>32</v>
      </c>
      <c r="BX47" s="203">
        <v>5</v>
      </c>
      <c r="BY47" s="203">
        <v>4</v>
      </c>
      <c r="BZ47" s="203">
        <v>0</v>
      </c>
      <c r="CA47" s="203">
        <v>0</v>
      </c>
      <c r="CB47" s="203">
        <v>3</v>
      </c>
      <c r="CC47" s="203">
        <v>0</v>
      </c>
      <c r="CD47" s="203">
        <v>0</v>
      </c>
      <c r="CE47" s="211">
        <v>287</v>
      </c>
    </row>
    <row r="48" spans="1:83" ht="15" customHeight="1" x14ac:dyDescent="0.25">
      <c r="A48" s="38"/>
      <c r="B48" s="202" t="s">
        <v>65</v>
      </c>
      <c r="C48" s="202" t="s">
        <v>65</v>
      </c>
      <c r="D48" s="204">
        <v>0</v>
      </c>
      <c r="E48" s="203">
        <v>0</v>
      </c>
      <c r="F48" s="203">
        <v>0</v>
      </c>
      <c r="G48" s="203">
        <v>0</v>
      </c>
      <c r="H48" s="203">
        <v>0</v>
      </c>
      <c r="I48" s="203">
        <v>0</v>
      </c>
      <c r="J48" s="203">
        <v>0</v>
      </c>
      <c r="K48" s="203">
        <v>0</v>
      </c>
      <c r="L48" s="203">
        <v>0</v>
      </c>
      <c r="M48" s="203">
        <v>0</v>
      </c>
      <c r="N48" s="203">
        <v>0</v>
      </c>
      <c r="O48" s="203">
        <v>0</v>
      </c>
      <c r="P48" s="203">
        <v>0</v>
      </c>
      <c r="Q48" s="203">
        <v>0</v>
      </c>
      <c r="R48" s="203">
        <v>0</v>
      </c>
      <c r="S48" s="211">
        <v>0</v>
      </c>
      <c r="T48" s="204">
        <v>0</v>
      </c>
      <c r="U48" s="203">
        <v>0</v>
      </c>
      <c r="V48" s="203">
        <v>0</v>
      </c>
      <c r="W48" s="203">
        <v>0</v>
      </c>
      <c r="X48" s="203">
        <v>1</v>
      </c>
      <c r="Y48" s="203">
        <v>0</v>
      </c>
      <c r="Z48" s="203">
        <v>0</v>
      </c>
      <c r="AA48" s="203">
        <v>0</v>
      </c>
      <c r="AB48" s="203">
        <v>0</v>
      </c>
      <c r="AC48" s="203">
        <v>0</v>
      </c>
      <c r="AD48" s="203">
        <v>0</v>
      </c>
      <c r="AE48" s="203">
        <v>0</v>
      </c>
      <c r="AF48" s="203">
        <v>0</v>
      </c>
      <c r="AG48" s="203">
        <v>0</v>
      </c>
      <c r="AH48" s="203">
        <v>0</v>
      </c>
      <c r="AI48" s="211">
        <v>1</v>
      </c>
      <c r="AJ48" s="204">
        <v>0</v>
      </c>
      <c r="AK48" s="203">
        <v>0</v>
      </c>
      <c r="AL48" s="203">
        <v>0</v>
      </c>
      <c r="AM48" s="203">
        <v>0</v>
      </c>
      <c r="AN48" s="203">
        <v>0</v>
      </c>
      <c r="AO48" s="203">
        <v>1</v>
      </c>
      <c r="AP48" s="203">
        <v>0</v>
      </c>
      <c r="AQ48" s="203">
        <v>0</v>
      </c>
      <c r="AR48" s="203">
        <v>0</v>
      </c>
      <c r="AS48" s="203">
        <v>0</v>
      </c>
      <c r="AT48" s="203">
        <v>0</v>
      </c>
      <c r="AU48" s="203">
        <v>0</v>
      </c>
      <c r="AV48" s="203">
        <v>0</v>
      </c>
      <c r="AW48" s="203">
        <v>0</v>
      </c>
      <c r="AX48" s="203">
        <v>0</v>
      </c>
      <c r="AY48" s="211">
        <v>1</v>
      </c>
      <c r="AZ48" s="204">
        <v>0</v>
      </c>
      <c r="BA48" s="203">
        <v>0</v>
      </c>
      <c r="BB48" s="203">
        <v>0</v>
      </c>
      <c r="BC48" s="203">
        <v>0</v>
      </c>
      <c r="BD48" s="203">
        <v>0</v>
      </c>
      <c r="BE48" s="203">
        <v>0</v>
      </c>
      <c r="BF48" s="203">
        <v>0</v>
      </c>
      <c r="BG48" s="203">
        <v>0</v>
      </c>
      <c r="BH48" s="203">
        <v>0</v>
      </c>
      <c r="BI48" s="203">
        <v>0</v>
      </c>
      <c r="BJ48" s="203">
        <v>0</v>
      </c>
      <c r="BK48" s="203">
        <v>0</v>
      </c>
      <c r="BL48" s="203">
        <v>0</v>
      </c>
      <c r="BM48" s="203">
        <v>0</v>
      </c>
      <c r="BN48" s="203">
        <v>0</v>
      </c>
      <c r="BO48" s="211">
        <v>0</v>
      </c>
      <c r="BP48" s="204">
        <v>0</v>
      </c>
      <c r="BQ48" s="203">
        <v>0</v>
      </c>
      <c r="BR48" s="203">
        <v>0</v>
      </c>
      <c r="BS48" s="203">
        <v>0</v>
      </c>
      <c r="BT48" s="203">
        <v>0</v>
      </c>
      <c r="BU48" s="203">
        <v>0</v>
      </c>
      <c r="BV48" s="203">
        <v>1</v>
      </c>
      <c r="BW48" s="203">
        <v>0</v>
      </c>
      <c r="BX48" s="203">
        <v>0</v>
      </c>
      <c r="BY48" s="203">
        <v>0</v>
      </c>
      <c r="BZ48" s="203">
        <v>0</v>
      </c>
      <c r="CA48" s="203">
        <v>0</v>
      </c>
      <c r="CB48" s="203">
        <v>0</v>
      </c>
      <c r="CC48" s="203">
        <v>0</v>
      </c>
      <c r="CD48" s="203">
        <v>0</v>
      </c>
      <c r="CE48" s="211">
        <v>1</v>
      </c>
    </row>
    <row r="49" spans="1:83" ht="15" customHeight="1" x14ac:dyDescent="0.25">
      <c r="A49" s="39"/>
      <c r="B49" s="37" t="s">
        <v>41</v>
      </c>
      <c r="C49" s="37"/>
      <c r="D49" s="205">
        <v>140</v>
      </c>
      <c r="E49" s="206">
        <v>63</v>
      </c>
      <c r="F49" s="206">
        <v>0</v>
      </c>
      <c r="G49" s="206">
        <v>2</v>
      </c>
      <c r="H49" s="206">
        <v>38</v>
      </c>
      <c r="I49" s="206">
        <v>4</v>
      </c>
      <c r="J49" s="206">
        <v>12</v>
      </c>
      <c r="K49" s="206">
        <v>56</v>
      </c>
      <c r="L49" s="206">
        <v>13</v>
      </c>
      <c r="M49" s="206">
        <v>9</v>
      </c>
      <c r="N49" s="206">
        <v>0</v>
      </c>
      <c r="O49" s="206">
        <v>1</v>
      </c>
      <c r="P49" s="206">
        <v>0</v>
      </c>
      <c r="Q49" s="206">
        <v>0</v>
      </c>
      <c r="R49" s="206">
        <v>1</v>
      </c>
      <c r="S49" s="212">
        <v>339</v>
      </c>
      <c r="T49" s="205">
        <v>134</v>
      </c>
      <c r="U49" s="206">
        <v>68</v>
      </c>
      <c r="V49" s="206">
        <v>0</v>
      </c>
      <c r="W49" s="206">
        <v>4</v>
      </c>
      <c r="X49" s="206">
        <v>36</v>
      </c>
      <c r="Y49" s="206">
        <v>5</v>
      </c>
      <c r="Z49" s="206">
        <v>8</v>
      </c>
      <c r="AA49" s="206">
        <v>39</v>
      </c>
      <c r="AB49" s="206">
        <v>11</v>
      </c>
      <c r="AC49" s="206">
        <v>9</v>
      </c>
      <c r="AD49" s="206">
        <v>1</v>
      </c>
      <c r="AE49" s="206">
        <v>0</v>
      </c>
      <c r="AF49" s="206">
        <v>0</v>
      </c>
      <c r="AG49" s="206">
        <v>0</v>
      </c>
      <c r="AH49" s="206">
        <v>1</v>
      </c>
      <c r="AI49" s="212">
        <v>316</v>
      </c>
      <c r="AJ49" s="205">
        <v>156</v>
      </c>
      <c r="AK49" s="206">
        <v>58</v>
      </c>
      <c r="AL49" s="206">
        <v>0</v>
      </c>
      <c r="AM49" s="206">
        <v>3</v>
      </c>
      <c r="AN49" s="206">
        <v>28</v>
      </c>
      <c r="AO49" s="206">
        <v>8</v>
      </c>
      <c r="AP49" s="206">
        <v>11</v>
      </c>
      <c r="AQ49" s="206">
        <v>43</v>
      </c>
      <c r="AR49" s="206">
        <v>14</v>
      </c>
      <c r="AS49" s="206">
        <v>7</v>
      </c>
      <c r="AT49" s="206">
        <v>0</v>
      </c>
      <c r="AU49" s="206">
        <v>0</v>
      </c>
      <c r="AV49" s="206">
        <v>1</v>
      </c>
      <c r="AW49" s="206">
        <v>0</v>
      </c>
      <c r="AX49" s="206">
        <v>0</v>
      </c>
      <c r="AY49" s="212">
        <v>329</v>
      </c>
      <c r="AZ49" s="205">
        <v>156</v>
      </c>
      <c r="BA49" s="206">
        <v>42</v>
      </c>
      <c r="BB49" s="206">
        <v>0</v>
      </c>
      <c r="BC49" s="206">
        <v>5</v>
      </c>
      <c r="BD49" s="206">
        <v>13</v>
      </c>
      <c r="BE49" s="206">
        <v>2</v>
      </c>
      <c r="BF49" s="206">
        <v>4</v>
      </c>
      <c r="BG49" s="206">
        <v>23</v>
      </c>
      <c r="BH49" s="206">
        <v>8</v>
      </c>
      <c r="BI49" s="206">
        <v>5</v>
      </c>
      <c r="BJ49" s="206">
        <v>1</v>
      </c>
      <c r="BK49" s="206">
        <v>0</v>
      </c>
      <c r="BL49" s="206">
        <v>0</v>
      </c>
      <c r="BM49" s="206">
        <v>0</v>
      </c>
      <c r="BN49" s="206">
        <v>1</v>
      </c>
      <c r="BO49" s="212">
        <v>260</v>
      </c>
      <c r="BP49" s="205">
        <v>160</v>
      </c>
      <c r="BQ49" s="206">
        <v>41</v>
      </c>
      <c r="BR49" s="206">
        <v>0</v>
      </c>
      <c r="BS49" s="206">
        <v>4</v>
      </c>
      <c r="BT49" s="206">
        <v>29</v>
      </c>
      <c r="BU49" s="206">
        <v>3</v>
      </c>
      <c r="BV49" s="206">
        <v>7</v>
      </c>
      <c r="BW49" s="206">
        <v>32</v>
      </c>
      <c r="BX49" s="206">
        <v>5</v>
      </c>
      <c r="BY49" s="206">
        <v>4</v>
      </c>
      <c r="BZ49" s="206">
        <v>0</v>
      </c>
      <c r="CA49" s="206">
        <v>0</v>
      </c>
      <c r="CB49" s="206">
        <v>3</v>
      </c>
      <c r="CC49" s="206">
        <v>0</v>
      </c>
      <c r="CD49" s="206">
        <v>0</v>
      </c>
      <c r="CE49" s="212">
        <v>288</v>
      </c>
    </row>
    <row r="50" spans="1:83" ht="15" customHeight="1" x14ac:dyDescent="0.25">
      <c r="A50" s="41" t="s">
        <v>17</v>
      </c>
      <c r="B50" s="42"/>
      <c r="C50" s="42"/>
      <c r="D50" s="216">
        <v>356</v>
      </c>
      <c r="E50" s="215">
        <v>119</v>
      </c>
      <c r="F50" s="215">
        <v>1</v>
      </c>
      <c r="G50" s="215">
        <v>2</v>
      </c>
      <c r="H50" s="215">
        <v>87</v>
      </c>
      <c r="I50" s="215">
        <v>18</v>
      </c>
      <c r="J50" s="215">
        <v>50</v>
      </c>
      <c r="K50" s="215">
        <v>156</v>
      </c>
      <c r="L50" s="215">
        <v>130</v>
      </c>
      <c r="M50" s="215">
        <v>86</v>
      </c>
      <c r="N50" s="215">
        <v>3</v>
      </c>
      <c r="O50" s="215">
        <v>2</v>
      </c>
      <c r="P50" s="215">
        <v>10</v>
      </c>
      <c r="Q50" s="215">
        <v>1</v>
      </c>
      <c r="R50" s="215">
        <v>30</v>
      </c>
      <c r="S50" s="217">
        <v>1051</v>
      </c>
      <c r="T50" s="216">
        <v>381</v>
      </c>
      <c r="U50" s="215">
        <v>105</v>
      </c>
      <c r="V50" s="215">
        <v>0</v>
      </c>
      <c r="W50" s="215">
        <v>12</v>
      </c>
      <c r="X50" s="215">
        <v>87</v>
      </c>
      <c r="Y50" s="215">
        <v>16</v>
      </c>
      <c r="Z50" s="215">
        <v>46</v>
      </c>
      <c r="AA50" s="215">
        <v>122</v>
      </c>
      <c r="AB50" s="215">
        <v>74</v>
      </c>
      <c r="AC50" s="215">
        <v>76</v>
      </c>
      <c r="AD50" s="215">
        <v>10</v>
      </c>
      <c r="AE50" s="215">
        <v>0</v>
      </c>
      <c r="AF50" s="215">
        <v>9</v>
      </c>
      <c r="AG50" s="215">
        <v>1</v>
      </c>
      <c r="AH50" s="215">
        <v>27</v>
      </c>
      <c r="AI50" s="217">
        <v>966</v>
      </c>
      <c r="AJ50" s="216">
        <v>396</v>
      </c>
      <c r="AK50" s="215">
        <v>132</v>
      </c>
      <c r="AL50" s="215">
        <v>0</v>
      </c>
      <c r="AM50" s="215">
        <v>11</v>
      </c>
      <c r="AN50" s="215">
        <v>72</v>
      </c>
      <c r="AO50" s="215">
        <v>11</v>
      </c>
      <c r="AP50" s="215">
        <v>45</v>
      </c>
      <c r="AQ50" s="215">
        <v>117</v>
      </c>
      <c r="AR50" s="215">
        <v>87</v>
      </c>
      <c r="AS50" s="215">
        <v>65</v>
      </c>
      <c r="AT50" s="215">
        <v>8</v>
      </c>
      <c r="AU50" s="215">
        <v>5</v>
      </c>
      <c r="AV50" s="215">
        <v>7</v>
      </c>
      <c r="AW50" s="215">
        <v>1</v>
      </c>
      <c r="AX50" s="215">
        <v>31</v>
      </c>
      <c r="AY50" s="217">
        <v>988</v>
      </c>
      <c r="AZ50" s="216">
        <v>388</v>
      </c>
      <c r="BA50" s="215">
        <v>86</v>
      </c>
      <c r="BB50" s="215">
        <v>0</v>
      </c>
      <c r="BC50" s="215">
        <v>20</v>
      </c>
      <c r="BD50" s="215">
        <v>60</v>
      </c>
      <c r="BE50" s="215">
        <v>15</v>
      </c>
      <c r="BF50" s="215">
        <v>45</v>
      </c>
      <c r="BG50" s="215">
        <v>101</v>
      </c>
      <c r="BH50" s="215">
        <v>76</v>
      </c>
      <c r="BI50" s="215">
        <v>62</v>
      </c>
      <c r="BJ50" s="215">
        <v>4</v>
      </c>
      <c r="BK50" s="215">
        <v>0</v>
      </c>
      <c r="BL50" s="215">
        <v>7</v>
      </c>
      <c r="BM50" s="215">
        <v>1</v>
      </c>
      <c r="BN50" s="215">
        <v>30</v>
      </c>
      <c r="BO50" s="217">
        <v>895</v>
      </c>
      <c r="BP50" s="216">
        <v>456</v>
      </c>
      <c r="BQ50" s="215">
        <v>103</v>
      </c>
      <c r="BR50" s="215">
        <v>0</v>
      </c>
      <c r="BS50" s="215">
        <v>15</v>
      </c>
      <c r="BT50" s="215">
        <v>84</v>
      </c>
      <c r="BU50" s="215">
        <v>20</v>
      </c>
      <c r="BV50" s="215">
        <v>43</v>
      </c>
      <c r="BW50" s="215">
        <v>98</v>
      </c>
      <c r="BX50" s="215">
        <v>84</v>
      </c>
      <c r="BY50" s="215">
        <v>48</v>
      </c>
      <c r="BZ50" s="215">
        <v>4</v>
      </c>
      <c r="CA50" s="215">
        <v>2</v>
      </c>
      <c r="CB50" s="215">
        <v>6</v>
      </c>
      <c r="CC50" s="215">
        <v>2</v>
      </c>
      <c r="CD50" s="215">
        <v>19</v>
      </c>
      <c r="CE50" s="217">
        <v>984</v>
      </c>
    </row>
    <row r="51" spans="1:83" ht="15" customHeight="1" x14ac:dyDescent="0.25">
      <c r="A51" s="38" t="s">
        <v>18</v>
      </c>
      <c r="B51" s="13" t="s">
        <v>211</v>
      </c>
      <c r="C51" s="202" t="s">
        <v>66</v>
      </c>
      <c r="D51" s="204">
        <v>11</v>
      </c>
      <c r="E51" s="203">
        <v>5</v>
      </c>
      <c r="F51" s="203">
        <v>0</v>
      </c>
      <c r="G51" s="203">
        <v>0</v>
      </c>
      <c r="H51" s="203">
        <v>1</v>
      </c>
      <c r="I51" s="203">
        <v>1</v>
      </c>
      <c r="J51" s="203">
        <v>1</v>
      </c>
      <c r="K51" s="203">
        <v>3</v>
      </c>
      <c r="L51" s="203">
        <v>0</v>
      </c>
      <c r="M51" s="203">
        <v>5</v>
      </c>
      <c r="N51" s="203">
        <v>0</v>
      </c>
      <c r="O51" s="203">
        <v>0</v>
      </c>
      <c r="P51" s="203">
        <v>0</v>
      </c>
      <c r="Q51" s="203">
        <v>0</v>
      </c>
      <c r="R51" s="203">
        <v>2</v>
      </c>
      <c r="S51" s="211">
        <v>29</v>
      </c>
      <c r="T51" s="204">
        <v>14</v>
      </c>
      <c r="U51" s="203">
        <v>7</v>
      </c>
      <c r="V51" s="203">
        <v>0</v>
      </c>
      <c r="W51" s="203">
        <v>0</v>
      </c>
      <c r="X51" s="203">
        <v>1</v>
      </c>
      <c r="Y51" s="203">
        <v>0</v>
      </c>
      <c r="Z51" s="203">
        <v>0</v>
      </c>
      <c r="AA51" s="203">
        <v>4</v>
      </c>
      <c r="AB51" s="203">
        <v>5</v>
      </c>
      <c r="AC51" s="203">
        <v>1</v>
      </c>
      <c r="AD51" s="203">
        <v>1</v>
      </c>
      <c r="AE51" s="203">
        <v>0</v>
      </c>
      <c r="AF51" s="203">
        <v>0</v>
      </c>
      <c r="AG51" s="203">
        <v>0</v>
      </c>
      <c r="AH51" s="203">
        <v>0</v>
      </c>
      <c r="AI51" s="211">
        <v>33</v>
      </c>
      <c r="AJ51" s="204">
        <v>13</v>
      </c>
      <c r="AK51" s="203">
        <v>5</v>
      </c>
      <c r="AL51" s="203">
        <v>0</v>
      </c>
      <c r="AM51" s="203">
        <v>1</v>
      </c>
      <c r="AN51" s="203">
        <v>2</v>
      </c>
      <c r="AO51" s="203">
        <v>0</v>
      </c>
      <c r="AP51" s="203">
        <v>0</v>
      </c>
      <c r="AQ51" s="203">
        <v>4</v>
      </c>
      <c r="AR51" s="203">
        <v>1</v>
      </c>
      <c r="AS51" s="203">
        <v>2</v>
      </c>
      <c r="AT51" s="203">
        <v>0</v>
      </c>
      <c r="AU51" s="203">
        <v>1</v>
      </c>
      <c r="AV51" s="203">
        <v>0</v>
      </c>
      <c r="AW51" s="203">
        <v>0</v>
      </c>
      <c r="AX51" s="203">
        <v>0</v>
      </c>
      <c r="AY51" s="211">
        <v>29</v>
      </c>
      <c r="AZ51" s="204">
        <v>5</v>
      </c>
      <c r="BA51" s="203">
        <v>2</v>
      </c>
      <c r="BB51" s="203">
        <v>0</v>
      </c>
      <c r="BC51" s="203">
        <v>0</v>
      </c>
      <c r="BD51" s="203">
        <v>2</v>
      </c>
      <c r="BE51" s="203">
        <v>1</v>
      </c>
      <c r="BF51" s="203">
        <v>0</v>
      </c>
      <c r="BG51" s="203">
        <v>2</v>
      </c>
      <c r="BH51" s="203">
        <v>1</v>
      </c>
      <c r="BI51" s="203">
        <v>0</v>
      </c>
      <c r="BJ51" s="203">
        <v>0</v>
      </c>
      <c r="BK51" s="203">
        <v>0</v>
      </c>
      <c r="BL51" s="203">
        <v>1</v>
      </c>
      <c r="BM51" s="203">
        <v>0</v>
      </c>
      <c r="BN51" s="203">
        <v>0</v>
      </c>
      <c r="BO51" s="211">
        <v>14</v>
      </c>
      <c r="BP51" s="204">
        <v>12</v>
      </c>
      <c r="BQ51" s="203">
        <v>9</v>
      </c>
      <c r="BR51" s="203">
        <v>0</v>
      </c>
      <c r="BS51" s="203">
        <v>1</v>
      </c>
      <c r="BT51" s="203">
        <v>2</v>
      </c>
      <c r="BU51" s="203">
        <v>0</v>
      </c>
      <c r="BV51" s="203">
        <v>1</v>
      </c>
      <c r="BW51" s="203">
        <v>2</v>
      </c>
      <c r="BX51" s="203">
        <v>2</v>
      </c>
      <c r="BY51" s="203">
        <v>2</v>
      </c>
      <c r="BZ51" s="203">
        <v>0</v>
      </c>
      <c r="CA51" s="203">
        <v>0</v>
      </c>
      <c r="CB51" s="203">
        <v>0</v>
      </c>
      <c r="CC51" s="203">
        <v>0</v>
      </c>
      <c r="CD51" s="203">
        <v>0</v>
      </c>
      <c r="CE51" s="211">
        <v>31</v>
      </c>
    </row>
    <row r="52" spans="1:83" ht="15" customHeight="1" x14ac:dyDescent="0.25">
      <c r="A52" s="38"/>
      <c r="B52" s="13"/>
      <c r="C52" s="202" t="s">
        <v>67</v>
      </c>
      <c r="D52" s="204">
        <v>62</v>
      </c>
      <c r="E52" s="203">
        <v>20</v>
      </c>
      <c r="F52" s="203">
        <v>0</v>
      </c>
      <c r="G52" s="203">
        <v>0</v>
      </c>
      <c r="H52" s="203">
        <v>17</v>
      </c>
      <c r="I52" s="203">
        <v>5</v>
      </c>
      <c r="J52" s="203">
        <v>15</v>
      </c>
      <c r="K52" s="203">
        <v>30</v>
      </c>
      <c r="L52" s="203">
        <v>26</v>
      </c>
      <c r="M52" s="203">
        <v>43</v>
      </c>
      <c r="N52" s="203">
        <v>10</v>
      </c>
      <c r="O52" s="203">
        <v>1</v>
      </c>
      <c r="P52" s="203">
        <v>10</v>
      </c>
      <c r="Q52" s="203">
        <v>1</v>
      </c>
      <c r="R52" s="203">
        <v>34</v>
      </c>
      <c r="S52" s="211">
        <v>274</v>
      </c>
      <c r="T52" s="204">
        <v>63</v>
      </c>
      <c r="U52" s="203">
        <v>19</v>
      </c>
      <c r="V52" s="203">
        <v>0</v>
      </c>
      <c r="W52" s="203">
        <v>2</v>
      </c>
      <c r="X52" s="203">
        <v>18</v>
      </c>
      <c r="Y52" s="203">
        <v>6</v>
      </c>
      <c r="Z52" s="203">
        <v>13</v>
      </c>
      <c r="AA52" s="203">
        <v>32</v>
      </c>
      <c r="AB52" s="203">
        <v>45</v>
      </c>
      <c r="AC52" s="203">
        <v>41</v>
      </c>
      <c r="AD52" s="203">
        <v>7</v>
      </c>
      <c r="AE52" s="203">
        <v>4</v>
      </c>
      <c r="AF52" s="203">
        <v>3</v>
      </c>
      <c r="AG52" s="203">
        <v>0</v>
      </c>
      <c r="AH52" s="203">
        <v>33</v>
      </c>
      <c r="AI52" s="211">
        <v>286</v>
      </c>
      <c r="AJ52" s="204">
        <v>77</v>
      </c>
      <c r="AK52" s="203">
        <v>19</v>
      </c>
      <c r="AL52" s="203">
        <v>0</v>
      </c>
      <c r="AM52" s="203">
        <v>1</v>
      </c>
      <c r="AN52" s="203">
        <v>12</v>
      </c>
      <c r="AO52" s="203">
        <v>4</v>
      </c>
      <c r="AP52" s="203">
        <v>5</v>
      </c>
      <c r="AQ52" s="203">
        <v>27</v>
      </c>
      <c r="AR52" s="203">
        <v>45</v>
      </c>
      <c r="AS52" s="203">
        <v>33</v>
      </c>
      <c r="AT52" s="203">
        <v>10</v>
      </c>
      <c r="AU52" s="203">
        <v>0</v>
      </c>
      <c r="AV52" s="203">
        <v>4</v>
      </c>
      <c r="AW52" s="203">
        <v>0</v>
      </c>
      <c r="AX52" s="203">
        <v>17</v>
      </c>
      <c r="AY52" s="211">
        <v>254</v>
      </c>
      <c r="AZ52" s="204">
        <v>61</v>
      </c>
      <c r="BA52" s="203">
        <v>11</v>
      </c>
      <c r="BB52" s="203">
        <v>0</v>
      </c>
      <c r="BC52" s="203">
        <v>4</v>
      </c>
      <c r="BD52" s="203">
        <v>11</v>
      </c>
      <c r="BE52" s="203">
        <v>4</v>
      </c>
      <c r="BF52" s="203">
        <v>8</v>
      </c>
      <c r="BG52" s="203">
        <v>18</v>
      </c>
      <c r="BH52" s="203">
        <v>31</v>
      </c>
      <c r="BI52" s="203">
        <v>31</v>
      </c>
      <c r="BJ52" s="203">
        <v>10</v>
      </c>
      <c r="BK52" s="203">
        <v>3</v>
      </c>
      <c r="BL52" s="203">
        <v>3</v>
      </c>
      <c r="BM52" s="203">
        <v>0</v>
      </c>
      <c r="BN52" s="203">
        <v>14</v>
      </c>
      <c r="BO52" s="211">
        <v>209</v>
      </c>
      <c r="BP52" s="204">
        <v>83</v>
      </c>
      <c r="BQ52" s="203">
        <v>16</v>
      </c>
      <c r="BR52" s="203">
        <v>0</v>
      </c>
      <c r="BS52" s="203">
        <v>0</v>
      </c>
      <c r="BT52" s="203">
        <v>7</v>
      </c>
      <c r="BU52" s="203">
        <v>6</v>
      </c>
      <c r="BV52" s="203">
        <v>6</v>
      </c>
      <c r="BW52" s="203">
        <v>22</v>
      </c>
      <c r="BX52" s="203">
        <v>27</v>
      </c>
      <c r="BY52" s="203">
        <v>34</v>
      </c>
      <c r="BZ52" s="203">
        <v>7</v>
      </c>
      <c r="CA52" s="203">
        <v>3</v>
      </c>
      <c r="CB52" s="203">
        <v>6</v>
      </c>
      <c r="CC52" s="203">
        <v>1</v>
      </c>
      <c r="CD52" s="203">
        <v>12</v>
      </c>
      <c r="CE52" s="211">
        <v>230</v>
      </c>
    </row>
    <row r="53" spans="1:83" ht="15" customHeight="1" x14ac:dyDescent="0.25">
      <c r="A53" s="38"/>
      <c r="B53" s="13"/>
      <c r="C53" s="202" t="s">
        <v>68</v>
      </c>
      <c r="D53" s="204">
        <v>0</v>
      </c>
      <c r="E53" s="203">
        <v>0</v>
      </c>
      <c r="F53" s="203">
        <v>0</v>
      </c>
      <c r="G53" s="203">
        <v>0</v>
      </c>
      <c r="H53" s="203">
        <v>0</v>
      </c>
      <c r="I53" s="203">
        <v>0</v>
      </c>
      <c r="J53" s="203">
        <v>0</v>
      </c>
      <c r="K53" s="203">
        <v>0</v>
      </c>
      <c r="L53" s="203">
        <v>0</v>
      </c>
      <c r="M53" s="203">
        <v>0</v>
      </c>
      <c r="N53" s="203">
        <v>0</v>
      </c>
      <c r="O53" s="203">
        <v>0</v>
      </c>
      <c r="P53" s="203">
        <v>0</v>
      </c>
      <c r="Q53" s="203">
        <v>0</v>
      </c>
      <c r="R53" s="203">
        <v>0</v>
      </c>
      <c r="S53" s="211">
        <v>0</v>
      </c>
      <c r="T53" s="204">
        <v>0</v>
      </c>
      <c r="U53" s="203">
        <v>0</v>
      </c>
      <c r="V53" s="203">
        <v>0</v>
      </c>
      <c r="W53" s="203">
        <v>0</v>
      </c>
      <c r="X53" s="203">
        <v>0</v>
      </c>
      <c r="Y53" s="203">
        <v>0</v>
      </c>
      <c r="Z53" s="203">
        <v>0</v>
      </c>
      <c r="AA53" s="203">
        <v>0</v>
      </c>
      <c r="AB53" s="203">
        <v>0</v>
      </c>
      <c r="AC53" s="203">
        <v>0</v>
      </c>
      <c r="AD53" s="203">
        <v>0</v>
      </c>
      <c r="AE53" s="203">
        <v>0</v>
      </c>
      <c r="AF53" s="203">
        <v>0</v>
      </c>
      <c r="AG53" s="203">
        <v>0</v>
      </c>
      <c r="AH53" s="203">
        <v>0</v>
      </c>
      <c r="AI53" s="211">
        <v>0</v>
      </c>
      <c r="AJ53" s="204">
        <v>0</v>
      </c>
      <c r="AK53" s="203">
        <v>0</v>
      </c>
      <c r="AL53" s="203">
        <v>0</v>
      </c>
      <c r="AM53" s="203">
        <v>0</v>
      </c>
      <c r="AN53" s="203">
        <v>0</v>
      </c>
      <c r="AO53" s="203">
        <v>0</v>
      </c>
      <c r="AP53" s="203">
        <v>0</v>
      </c>
      <c r="AQ53" s="203">
        <v>0</v>
      </c>
      <c r="AR53" s="203">
        <v>0</v>
      </c>
      <c r="AS53" s="203">
        <v>0</v>
      </c>
      <c r="AT53" s="203">
        <v>0</v>
      </c>
      <c r="AU53" s="203">
        <v>0</v>
      </c>
      <c r="AV53" s="203">
        <v>0</v>
      </c>
      <c r="AW53" s="203">
        <v>0</v>
      </c>
      <c r="AX53" s="203">
        <v>0</v>
      </c>
      <c r="AY53" s="211">
        <v>0</v>
      </c>
      <c r="AZ53" s="204">
        <v>0</v>
      </c>
      <c r="BA53" s="203">
        <v>0</v>
      </c>
      <c r="BB53" s="203">
        <v>0</v>
      </c>
      <c r="BC53" s="203">
        <v>0</v>
      </c>
      <c r="BD53" s="203">
        <v>0</v>
      </c>
      <c r="BE53" s="203">
        <v>0</v>
      </c>
      <c r="BF53" s="203">
        <v>0</v>
      </c>
      <c r="BG53" s="203">
        <v>0</v>
      </c>
      <c r="BH53" s="203">
        <v>0</v>
      </c>
      <c r="BI53" s="203">
        <v>0</v>
      </c>
      <c r="BJ53" s="203">
        <v>0</v>
      </c>
      <c r="BK53" s="203">
        <v>0</v>
      </c>
      <c r="BL53" s="203">
        <v>0</v>
      </c>
      <c r="BM53" s="203">
        <v>0</v>
      </c>
      <c r="BN53" s="203">
        <v>0</v>
      </c>
      <c r="BO53" s="211">
        <v>0</v>
      </c>
      <c r="BP53" s="204">
        <v>0</v>
      </c>
      <c r="BQ53" s="203">
        <v>0</v>
      </c>
      <c r="BR53" s="203">
        <v>0</v>
      </c>
      <c r="BS53" s="203">
        <v>0</v>
      </c>
      <c r="BT53" s="203">
        <v>0</v>
      </c>
      <c r="BU53" s="203">
        <v>0</v>
      </c>
      <c r="BV53" s="203">
        <v>0</v>
      </c>
      <c r="BW53" s="203">
        <v>0</v>
      </c>
      <c r="BX53" s="203">
        <v>0</v>
      </c>
      <c r="BY53" s="203">
        <v>0</v>
      </c>
      <c r="BZ53" s="203">
        <v>0</v>
      </c>
      <c r="CA53" s="203">
        <v>0</v>
      </c>
      <c r="CB53" s="203">
        <v>0</v>
      </c>
      <c r="CC53" s="203">
        <v>0</v>
      </c>
      <c r="CD53" s="203">
        <v>0</v>
      </c>
      <c r="CE53" s="211">
        <v>0</v>
      </c>
    </row>
    <row r="54" spans="1:83" ht="15" customHeight="1" x14ac:dyDescent="0.25">
      <c r="A54" s="38"/>
      <c r="B54" s="13"/>
      <c r="C54" s="202" t="s">
        <v>41</v>
      </c>
      <c r="D54" s="204">
        <v>73</v>
      </c>
      <c r="E54" s="203">
        <v>25</v>
      </c>
      <c r="F54" s="203">
        <v>0</v>
      </c>
      <c r="G54" s="203">
        <v>0</v>
      </c>
      <c r="H54" s="203">
        <v>18</v>
      </c>
      <c r="I54" s="203">
        <v>6</v>
      </c>
      <c r="J54" s="203">
        <v>16</v>
      </c>
      <c r="K54" s="203">
        <v>33</v>
      </c>
      <c r="L54" s="203">
        <v>26</v>
      </c>
      <c r="M54" s="203">
        <v>48</v>
      </c>
      <c r="N54" s="203">
        <v>10</v>
      </c>
      <c r="O54" s="203">
        <v>1</v>
      </c>
      <c r="P54" s="203">
        <v>10</v>
      </c>
      <c r="Q54" s="203">
        <v>1</v>
      </c>
      <c r="R54" s="203">
        <v>36</v>
      </c>
      <c r="S54" s="211">
        <v>303</v>
      </c>
      <c r="T54" s="204">
        <v>77</v>
      </c>
      <c r="U54" s="203">
        <v>26</v>
      </c>
      <c r="V54" s="203">
        <v>0</v>
      </c>
      <c r="W54" s="203">
        <v>2</v>
      </c>
      <c r="X54" s="203">
        <v>19</v>
      </c>
      <c r="Y54" s="203">
        <v>6</v>
      </c>
      <c r="Z54" s="203">
        <v>13</v>
      </c>
      <c r="AA54" s="203">
        <v>36</v>
      </c>
      <c r="AB54" s="203">
        <v>50</v>
      </c>
      <c r="AC54" s="203">
        <v>42</v>
      </c>
      <c r="AD54" s="203">
        <v>8</v>
      </c>
      <c r="AE54" s="203">
        <v>4</v>
      </c>
      <c r="AF54" s="203">
        <v>3</v>
      </c>
      <c r="AG54" s="203">
        <v>0</v>
      </c>
      <c r="AH54" s="203">
        <v>33</v>
      </c>
      <c r="AI54" s="211">
        <v>319</v>
      </c>
      <c r="AJ54" s="204">
        <v>90</v>
      </c>
      <c r="AK54" s="203">
        <v>24</v>
      </c>
      <c r="AL54" s="203">
        <v>0</v>
      </c>
      <c r="AM54" s="203">
        <v>2</v>
      </c>
      <c r="AN54" s="203">
        <v>14</v>
      </c>
      <c r="AO54" s="203">
        <v>4</v>
      </c>
      <c r="AP54" s="203">
        <v>5</v>
      </c>
      <c r="AQ54" s="203">
        <v>31</v>
      </c>
      <c r="AR54" s="203">
        <v>46</v>
      </c>
      <c r="AS54" s="203">
        <v>35</v>
      </c>
      <c r="AT54" s="203">
        <v>10</v>
      </c>
      <c r="AU54" s="203">
        <v>1</v>
      </c>
      <c r="AV54" s="203">
        <v>4</v>
      </c>
      <c r="AW54" s="203">
        <v>0</v>
      </c>
      <c r="AX54" s="203">
        <v>17</v>
      </c>
      <c r="AY54" s="211">
        <v>283</v>
      </c>
      <c r="AZ54" s="204">
        <v>66</v>
      </c>
      <c r="BA54" s="203">
        <v>13</v>
      </c>
      <c r="BB54" s="203">
        <v>0</v>
      </c>
      <c r="BC54" s="203">
        <v>4</v>
      </c>
      <c r="BD54" s="203">
        <v>13</v>
      </c>
      <c r="BE54" s="203">
        <v>5</v>
      </c>
      <c r="BF54" s="203">
        <v>8</v>
      </c>
      <c r="BG54" s="203">
        <v>20</v>
      </c>
      <c r="BH54" s="203">
        <v>32</v>
      </c>
      <c r="BI54" s="203">
        <v>31</v>
      </c>
      <c r="BJ54" s="203">
        <v>10</v>
      </c>
      <c r="BK54" s="203">
        <v>3</v>
      </c>
      <c r="BL54" s="203">
        <v>4</v>
      </c>
      <c r="BM54" s="203">
        <v>0</v>
      </c>
      <c r="BN54" s="203">
        <v>14</v>
      </c>
      <c r="BO54" s="211">
        <v>223</v>
      </c>
      <c r="BP54" s="204">
        <v>95</v>
      </c>
      <c r="BQ54" s="203">
        <v>25</v>
      </c>
      <c r="BR54" s="203">
        <v>0</v>
      </c>
      <c r="BS54" s="203">
        <v>1</v>
      </c>
      <c r="BT54" s="203">
        <v>9</v>
      </c>
      <c r="BU54" s="203">
        <v>6</v>
      </c>
      <c r="BV54" s="203">
        <v>7</v>
      </c>
      <c r="BW54" s="203">
        <v>24</v>
      </c>
      <c r="BX54" s="203">
        <v>29</v>
      </c>
      <c r="BY54" s="203">
        <v>36</v>
      </c>
      <c r="BZ54" s="203">
        <v>7</v>
      </c>
      <c r="CA54" s="203">
        <v>3</v>
      </c>
      <c r="CB54" s="203">
        <v>6</v>
      </c>
      <c r="CC54" s="203">
        <v>1</v>
      </c>
      <c r="CD54" s="203">
        <v>12</v>
      </c>
      <c r="CE54" s="211">
        <v>261</v>
      </c>
    </row>
    <row r="55" spans="1:83" ht="15" customHeight="1" x14ac:dyDescent="0.25">
      <c r="A55" s="38"/>
      <c r="B55" s="13" t="s">
        <v>69</v>
      </c>
      <c r="C55" s="202" t="s">
        <v>70</v>
      </c>
      <c r="D55" s="204">
        <v>42</v>
      </c>
      <c r="E55" s="203">
        <v>7</v>
      </c>
      <c r="F55" s="203">
        <v>0</v>
      </c>
      <c r="G55" s="203">
        <v>0</v>
      </c>
      <c r="H55" s="203">
        <v>7</v>
      </c>
      <c r="I55" s="203">
        <v>1</v>
      </c>
      <c r="J55" s="203">
        <v>6</v>
      </c>
      <c r="K55" s="203">
        <v>5</v>
      </c>
      <c r="L55" s="203">
        <v>11</v>
      </c>
      <c r="M55" s="203">
        <v>6</v>
      </c>
      <c r="N55" s="203">
        <v>1</v>
      </c>
      <c r="O55" s="203">
        <v>1</v>
      </c>
      <c r="P55" s="203">
        <v>0</v>
      </c>
      <c r="Q55" s="203">
        <v>0</v>
      </c>
      <c r="R55" s="203">
        <v>8</v>
      </c>
      <c r="S55" s="211">
        <v>95</v>
      </c>
      <c r="T55" s="204">
        <v>43</v>
      </c>
      <c r="U55" s="203">
        <v>5</v>
      </c>
      <c r="V55" s="203">
        <v>0</v>
      </c>
      <c r="W55" s="203">
        <v>0</v>
      </c>
      <c r="X55" s="203">
        <v>7</v>
      </c>
      <c r="Y55" s="203">
        <v>5</v>
      </c>
      <c r="Z55" s="203">
        <v>7</v>
      </c>
      <c r="AA55" s="203">
        <v>13</v>
      </c>
      <c r="AB55" s="203">
        <v>10</v>
      </c>
      <c r="AC55" s="203">
        <v>8</v>
      </c>
      <c r="AD55" s="203">
        <v>1</v>
      </c>
      <c r="AE55" s="203">
        <v>0</v>
      </c>
      <c r="AF55" s="203">
        <v>2</v>
      </c>
      <c r="AG55" s="203">
        <v>0</v>
      </c>
      <c r="AH55" s="203">
        <v>2</v>
      </c>
      <c r="AI55" s="211">
        <v>103</v>
      </c>
      <c r="AJ55" s="204">
        <v>46</v>
      </c>
      <c r="AK55" s="203">
        <v>9</v>
      </c>
      <c r="AL55" s="203">
        <v>0</v>
      </c>
      <c r="AM55" s="203">
        <v>3</v>
      </c>
      <c r="AN55" s="203">
        <v>6</v>
      </c>
      <c r="AO55" s="203">
        <v>3</v>
      </c>
      <c r="AP55" s="203">
        <v>4</v>
      </c>
      <c r="AQ55" s="203">
        <v>10</v>
      </c>
      <c r="AR55" s="203">
        <v>8</v>
      </c>
      <c r="AS55" s="203">
        <v>11</v>
      </c>
      <c r="AT55" s="203">
        <v>1</v>
      </c>
      <c r="AU55" s="203">
        <v>0</v>
      </c>
      <c r="AV55" s="203">
        <v>1</v>
      </c>
      <c r="AW55" s="203">
        <v>0</v>
      </c>
      <c r="AX55" s="203">
        <v>5</v>
      </c>
      <c r="AY55" s="211">
        <v>107</v>
      </c>
      <c r="AZ55" s="204">
        <v>38</v>
      </c>
      <c r="BA55" s="203">
        <v>5</v>
      </c>
      <c r="BB55" s="203">
        <v>0</v>
      </c>
      <c r="BC55" s="203">
        <v>3</v>
      </c>
      <c r="BD55" s="203">
        <v>10</v>
      </c>
      <c r="BE55" s="203">
        <v>1</v>
      </c>
      <c r="BF55" s="203">
        <v>8</v>
      </c>
      <c r="BG55" s="203">
        <v>9</v>
      </c>
      <c r="BH55" s="203">
        <v>11</v>
      </c>
      <c r="BI55" s="203">
        <v>8</v>
      </c>
      <c r="BJ55" s="203">
        <v>1</v>
      </c>
      <c r="BK55" s="203">
        <v>1</v>
      </c>
      <c r="BL55" s="203">
        <v>1</v>
      </c>
      <c r="BM55" s="203">
        <v>0</v>
      </c>
      <c r="BN55" s="203">
        <v>9</v>
      </c>
      <c r="BO55" s="211">
        <v>105</v>
      </c>
      <c r="BP55" s="204">
        <v>52</v>
      </c>
      <c r="BQ55" s="203">
        <v>5</v>
      </c>
      <c r="BR55" s="203">
        <v>0</v>
      </c>
      <c r="BS55" s="203">
        <v>1</v>
      </c>
      <c r="BT55" s="203">
        <v>10</v>
      </c>
      <c r="BU55" s="203">
        <v>2</v>
      </c>
      <c r="BV55" s="203">
        <v>2</v>
      </c>
      <c r="BW55" s="203">
        <v>3</v>
      </c>
      <c r="BX55" s="203">
        <v>13</v>
      </c>
      <c r="BY55" s="203">
        <v>10</v>
      </c>
      <c r="BZ55" s="203">
        <v>1</v>
      </c>
      <c r="CA55" s="203">
        <v>1</v>
      </c>
      <c r="CB55" s="203">
        <v>1</v>
      </c>
      <c r="CC55" s="203">
        <v>1</v>
      </c>
      <c r="CD55" s="203">
        <v>6</v>
      </c>
      <c r="CE55" s="211">
        <v>108</v>
      </c>
    </row>
    <row r="56" spans="1:83" ht="15" customHeight="1" x14ac:dyDescent="0.25">
      <c r="A56" s="38"/>
      <c r="B56" s="13"/>
      <c r="C56" s="202" t="s">
        <v>71</v>
      </c>
      <c r="D56" s="204">
        <v>0</v>
      </c>
      <c r="E56" s="203">
        <v>0</v>
      </c>
      <c r="F56" s="203">
        <v>0</v>
      </c>
      <c r="G56" s="203">
        <v>0</v>
      </c>
      <c r="H56" s="203">
        <v>0</v>
      </c>
      <c r="I56" s="203">
        <v>0</v>
      </c>
      <c r="J56" s="203">
        <v>0</v>
      </c>
      <c r="K56" s="203">
        <v>0</v>
      </c>
      <c r="L56" s="203">
        <v>0</v>
      </c>
      <c r="M56" s="203">
        <v>0</v>
      </c>
      <c r="N56" s="203">
        <v>0</v>
      </c>
      <c r="O56" s="203">
        <v>0</v>
      </c>
      <c r="P56" s="203">
        <v>0</v>
      </c>
      <c r="Q56" s="203">
        <v>0</v>
      </c>
      <c r="R56" s="203">
        <v>0</v>
      </c>
      <c r="S56" s="211">
        <v>0</v>
      </c>
      <c r="T56" s="204">
        <v>0</v>
      </c>
      <c r="U56" s="203">
        <v>0</v>
      </c>
      <c r="V56" s="203">
        <v>0</v>
      </c>
      <c r="W56" s="203">
        <v>0</v>
      </c>
      <c r="X56" s="203">
        <v>0</v>
      </c>
      <c r="Y56" s="203">
        <v>0</v>
      </c>
      <c r="Z56" s="203">
        <v>0</v>
      </c>
      <c r="AA56" s="203">
        <v>0</v>
      </c>
      <c r="AB56" s="203">
        <v>0</v>
      </c>
      <c r="AC56" s="203">
        <v>0</v>
      </c>
      <c r="AD56" s="203">
        <v>0</v>
      </c>
      <c r="AE56" s="203">
        <v>0</v>
      </c>
      <c r="AF56" s="203">
        <v>0</v>
      </c>
      <c r="AG56" s="203">
        <v>0</v>
      </c>
      <c r="AH56" s="203">
        <v>0</v>
      </c>
      <c r="AI56" s="211">
        <v>0</v>
      </c>
      <c r="AJ56" s="204">
        <v>0</v>
      </c>
      <c r="AK56" s="203">
        <v>0</v>
      </c>
      <c r="AL56" s="203">
        <v>0</v>
      </c>
      <c r="AM56" s="203">
        <v>0</v>
      </c>
      <c r="AN56" s="203">
        <v>0</v>
      </c>
      <c r="AO56" s="203">
        <v>0</v>
      </c>
      <c r="AP56" s="203">
        <v>0</v>
      </c>
      <c r="AQ56" s="203">
        <v>0</v>
      </c>
      <c r="AR56" s="203">
        <v>0</v>
      </c>
      <c r="AS56" s="203">
        <v>0</v>
      </c>
      <c r="AT56" s="203">
        <v>0</v>
      </c>
      <c r="AU56" s="203">
        <v>0</v>
      </c>
      <c r="AV56" s="203">
        <v>0</v>
      </c>
      <c r="AW56" s="203">
        <v>0</v>
      </c>
      <c r="AX56" s="203">
        <v>0</v>
      </c>
      <c r="AY56" s="211">
        <v>0</v>
      </c>
      <c r="AZ56" s="204">
        <v>0</v>
      </c>
      <c r="BA56" s="203">
        <v>0</v>
      </c>
      <c r="BB56" s="203">
        <v>0</v>
      </c>
      <c r="BC56" s="203">
        <v>0</v>
      </c>
      <c r="BD56" s="203">
        <v>0</v>
      </c>
      <c r="BE56" s="203">
        <v>0</v>
      </c>
      <c r="BF56" s="203">
        <v>0</v>
      </c>
      <c r="BG56" s="203">
        <v>0</v>
      </c>
      <c r="BH56" s="203">
        <v>0</v>
      </c>
      <c r="BI56" s="203">
        <v>0</v>
      </c>
      <c r="BJ56" s="203">
        <v>0</v>
      </c>
      <c r="BK56" s="203">
        <v>0</v>
      </c>
      <c r="BL56" s="203">
        <v>0</v>
      </c>
      <c r="BM56" s="203">
        <v>0</v>
      </c>
      <c r="BN56" s="203">
        <v>0</v>
      </c>
      <c r="BO56" s="211">
        <v>0</v>
      </c>
      <c r="BP56" s="204">
        <v>0</v>
      </c>
      <c r="BQ56" s="203">
        <v>0</v>
      </c>
      <c r="BR56" s="203">
        <v>0</v>
      </c>
      <c r="BS56" s="203">
        <v>0</v>
      </c>
      <c r="BT56" s="203">
        <v>0</v>
      </c>
      <c r="BU56" s="203">
        <v>0</v>
      </c>
      <c r="BV56" s="203">
        <v>0</v>
      </c>
      <c r="BW56" s="203">
        <v>0</v>
      </c>
      <c r="BX56" s="203">
        <v>0</v>
      </c>
      <c r="BY56" s="203">
        <v>0</v>
      </c>
      <c r="BZ56" s="203">
        <v>0</v>
      </c>
      <c r="CA56" s="203">
        <v>0</v>
      </c>
      <c r="CB56" s="203">
        <v>0</v>
      </c>
      <c r="CC56" s="203">
        <v>0</v>
      </c>
      <c r="CD56" s="203">
        <v>0</v>
      </c>
      <c r="CE56" s="211">
        <v>0</v>
      </c>
    </row>
    <row r="57" spans="1:83" ht="15" customHeight="1" x14ac:dyDescent="0.25">
      <c r="A57" s="38"/>
      <c r="B57" s="13"/>
      <c r="C57" s="202" t="s">
        <v>72</v>
      </c>
      <c r="D57" s="204">
        <v>84</v>
      </c>
      <c r="E57" s="203">
        <v>1</v>
      </c>
      <c r="F57" s="203">
        <v>1</v>
      </c>
      <c r="G57" s="203">
        <v>0</v>
      </c>
      <c r="H57" s="203">
        <v>24</v>
      </c>
      <c r="I57" s="203">
        <v>9</v>
      </c>
      <c r="J57" s="203">
        <v>10</v>
      </c>
      <c r="K57" s="203">
        <v>10</v>
      </c>
      <c r="L57" s="203">
        <v>73</v>
      </c>
      <c r="M57" s="203">
        <v>77</v>
      </c>
      <c r="N57" s="203">
        <v>184</v>
      </c>
      <c r="O57" s="203">
        <v>19</v>
      </c>
      <c r="P57" s="203">
        <v>12</v>
      </c>
      <c r="Q57" s="203">
        <v>6</v>
      </c>
      <c r="R57" s="203">
        <v>45</v>
      </c>
      <c r="S57" s="211">
        <v>555</v>
      </c>
      <c r="T57" s="204">
        <v>77</v>
      </c>
      <c r="U57" s="203">
        <v>1</v>
      </c>
      <c r="V57" s="203">
        <v>1</v>
      </c>
      <c r="W57" s="203">
        <v>4</v>
      </c>
      <c r="X57" s="203">
        <v>26</v>
      </c>
      <c r="Y57" s="203">
        <v>8</v>
      </c>
      <c r="Z57" s="203">
        <v>8</v>
      </c>
      <c r="AA57" s="203">
        <v>12</v>
      </c>
      <c r="AB57" s="203">
        <v>73</v>
      </c>
      <c r="AC57" s="203">
        <v>59</v>
      </c>
      <c r="AD57" s="203">
        <v>177</v>
      </c>
      <c r="AE57" s="203">
        <v>14</v>
      </c>
      <c r="AF57" s="203">
        <v>13</v>
      </c>
      <c r="AG57" s="203">
        <v>6</v>
      </c>
      <c r="AH57" s="203">
        <v>43</v>
      </c>
      <c r="AI57" s="211">
        <v>522</v>
      </c>
      <c r="AJ57" s="204">
        <v>83</v>
      </c>
      <c r="AK57" s="203">
        <v>2</v>
      </c>
      <c r="AL57" s="203">
        <v>1</v>
      </c>
      <c r="AM57" s="203">
        <v>2</v>
      </c>
      <c r="AN57" s="203">
        <v>30</v>
      </c>
      <c r="AO57" s="203">
        <v>9</v>
      </c>
      <c r="AP57" s="203">
        <v>15</v>
      </c>
      <c r="AQ57" s="203">
        <v>10</v>
      </c>
      <c r="AR57" s="203">
        <v>74</v>
      </c>
      <c r="AS57" s="203">
        <v>88</v>
      </c>
      <c r="AT57" s="203">
        <v>224</v>
      </c>
      <c r="AU57" s="203">
        <v>16</v>
      </c>
      <c r="AV57" s="203">
        <v>19</v>
      </c>
      <c r="AW57" s="203">
        <v>6</v>
      </c>
      <c r="AX57" s="203">
        <v>38</v>
      </c>
      <c r="AY57" s="211">
        <v>617</v>
      </c>
      <c r="AZ57" s="204">
        <v>72</v>
      </c>
      <c r="BA57" s="203">
        <v>2</v>
      </c>
      <c r="BB57" s="203">
        <v>1</v>
      </c>
      <c r="BC57" s="203">
        <v>4</v>
      </c>
      <c r="BD57" s="203">
        <v>19</v>
      </c>
      <c r="BE57" s="203">
        <v>14</v>
      </c>
      <c r="BF57" s="203">
        <v>12</v>
      </c>
      <c r="BG57" s="203">
        <v>6</v>
      </c>
      <c r="BH57" s="203">
        <v>55</v>
      </c>
      <c r="BI57" s="203">
        <v>74</v>
      </c>
      <c r="BJ57" s="203">
        <v>187</v>
      </c>
      <c r="BK57" s="203">
        <v>18</v>
      </c>
      <c r="BL57" s="203">
        <v>11</v>
      </c>
      <c r="BM57" s="203">
        <v>2</v>
      </c>
      <c r="BN57" s="203">
        <v>32</v>
      </c>
      <c r="BO57" s="211">
        <v>509</v>
      </c>
      <c r="BP57" s="204">
        <v>94</v>
      </c>
      <c r="BQ57" s="203">
        <v>2</v>
      </c>
      <c r="BR57" s="203">
        <v>0</v>
      </c>
      <c r="BS57" s="203">
        <v>1</v>
      </c>
      <c r="BT57" s="203">
        <v>24</v>
      </c>
      <c r="BU57" s="203">
        <v>8</v>
      </c>
      <c r="BV57" s="203">
        <v>17</v>
      </c>
      <c r="BW57" s="203">
        <v>8</v>
      </c>
      <c r="BX57" s="203">
        <v>76</v>
      </c>
      <c r="BY57" s="203">
        <v>61</v>
      </c>
      <c r="BZ57" s="203">
        <v>206</v>
      </c>
      <c r="CA57" s="203">
        <v>20</v>
      </c>
      <c r="CB57" s="203">
        <v>15</v>
      </c>
      <c r="CC57" s="203">
        <v>5</v>
      </c>
      <c r="CD57" s="203">
        <v>25</v>
      </c>
      <c r="CE57" s="211">
        <v>562</v>
      </c>
    </row>
    <row r="58" spans="1:83" ht="15" customHeight="1" x14ac:dyDescent="0.25">
      <c r="A58" s="38"/>
      <c r="B58" s="13"/>
      <c r="C58" s="202" t="s">
        <v>378</v>
      </c>
      <c r="D58" s="204">
        <v>93</v>
      </c>
      <c r="E58" s="203">
        <v>6</v>
      </c>
      <c r="F58" s="203">
        <v>0</v>
      </c>
      <c r="G58" s="203">
        <v>0</v>
      </c>
      <c r="H58" s="203">
        <v>20</v>
      </c>
      <c r="I58" s="203">
        <v>10</v>
      </c>
      <c r="J58" s="203">
        <v>22</v>
      </c>
      <c r="K58" s="203">
        <v>23</v>
      </c>
      <c r="L58" s="203">
        <v>60</v>
      </c>
      <c r="M58" s="203">
        <v>72</v>
      </c>
      <c r="N58" s="203">
        <v>92</v>
      </c>
      <c r="O58" s="203">
        <v>13</v>
      </c>
      <c r="P58" s="203">
        <v>14</v>
      </c>
      <c r="Q58" s="203">
        <v>4</v>
      </c>
      <c r="R58" s="203">
        <v>22</v>
      </c>
      <c r="S58" s="211">
        <v>451</v>
      </c>
      <c r="T58" s="204">
        <v>103</v>
      </c>
      <c r="U58" s="203">
        <v>17</v>
      </c>
      <c r="V58" s="203">
        <v>0</v>
      </c>
      <c r="W58" s="203">
        <v>0</v>
      </c>
      <c r="X58" s="203">
        <v>21</v>
      </c>
      <c r="Y58" s="203">
        <v>15</v>
      </c>
      <c r="Z58" s="203">
        <v>15</v>
      </c>
      <c r="AA58" s="203">
        <v>20</v>
      </c>
      <c r="AB58" s="203">
        <v>60</v>
      </c>
      <c r="AC58" s="203">
        <v>61</v>
      </c>
      <c r="AD58" s="203">
        <v>113</v>
      </c>
      <c r="AE58" s="203">
        <v>13</v>
      </c>
      <c r="AF58" s="203">
        <v>13</v>
      </c>
      <c r="AG58" s="203">
        <v>4</v>
      </c>
      <c r="AH58" s="203">
        <v>37</v>
      </c>
      <c r="AI58" s="211">
        <v>492</v>
      </c>
      <c r="AJ58" s="204">
        <v>119</v>
      </c>
      <c r="AK58" s="203">
        <v>9</v>
      </c>
      <c r="AL58" s="203">
        <v>0</v>
      </c>
      <c r="AM58" s="203">
        <v>1</v>
      </c>
      <c r="AN58" s="203">
        <v>15</v>
      </c>
      <c r="AO58" s="203">
        <v>12</v>
      </c>
      <c r="AP58" s="203">
        <v>17</v>
      </c>
      <c r="AQ58" s="203">
        <v>18</v>
      </c>
      <c r="AR58" s="203">
        <v>56</v>
      </c>
      <c r="AS58" s="203">
        <v>54</v>
      </c>
      <c r="AT58" s="203">
        <v>89</v>
      </c>
      <c r="AU58" s="203">
        <v>7</v>
      </c>
      <c r="AV58" s="203">
        <v>15</v>
      </c>
      <c r="AW58" s="203">
        <v>1</v>
      </c>
      <c r="AX58" s="203">
        <v>16</v>
      </c>
      <c r="AY58" s="211">
        <v>429</v>
      </c>
      <c r="AZ58" s="204">
        <v>116</v>
      </c>
      <c r="BA58" s="203">
        <v>7</v>
      </c>
      <c r="BB58" s="203">
        <v>1</v>
      </c>
      <c r="BC58" s="203">
        <v>0</v>
      </c>
      <c r="BD58" s="203">
        <v>18</v>
      </c>
      <c r="BE58" s="203">
        <v>7</v>
      </c>
      <c r="BF58" s="203">
        <v>10</v>
      </c>
      <c r="BG58" s="203">
        <v>19</v>
      </c>
      <c r="BH58" s="203">
        <v>80</v>
      </c>
      <c r="BI58" s="203">
        <v>77</v>
      </c>
      <c r="BJ58" s="203">
        <v>102</v>
      </c>
      <c r="BK58" s="203">
        <v>14</v>
      </c>
      <c r="BL58" s="203">
        <v>15</v>
      </c>
      <c r="BM58" s="203">
        <v>4</v>
      </c>
      <c r="BN58" s="203">
        <v>24</v>
      </c>
      <c r="BO58" s="211">
        <v>494</v>
      </c>
      <c r="BP58" s="204">
        <v>142</v>
      </c>
      <c r="BQ58" s="203">
        <v>6</v>
      </c>
      <c r="BR58" s="203">
        <v>0</v>
      </c>
      <c r="BS58" s="203">
        <v>2</v>
      </c>
      <c r="BT58" s="203">
        <v>19</v>
      </c>
      <c r="BU58" s="203">
        <v>16</v>
      </c>
      <c r="BV58" s="203">
        <v>13</v>
      </c>
      <c r="BW58" s="203">
        <v>17</v>
      </c>
      <c r="BX58" s="203">
        <v>58</v>
      </c>
      <c r="BY58" s="203">
        <v>72</v>
      </c>
      <c r="BZ58" s="203">
        <v>130</v>
      </c>
      <c r="CA58" s="203">
        <v>10</v>
      </c>
      <c r="CB58" s="203">
        <v>6</v>
      </c>
      <c r="CC58" s="203">
        <v>3</v>
      </c>
      <c r="CD58" s="203">
        <v>20</v>
      </c>
      <c r="CE58" s="211">
        <v>514</v>
      </c>
    </row>
    <row r="59" spans="1:83" ht="15" customHeight="1" x14ac:dyDescent="0.25">
      <c r="A59" s="38"/>
      <c r="B59" s="13"/>
      <c r="C59" s="202" t="s">
        <v>41</v>
      </c>
      <c r="D59" s="204">
        <v>219</v>
      </c>
      <c r="E59" s="203">
        <v>14</v>
      </c>
      <c r="F59" s="203">
        <v>1</v>
      </c>
      <c r="G59" s="203">
        <v>0</v>
      </c>
      <c r="H59" s="203">
        <v>51</v>
      </c>
      <c r="I59" s="203">
        <v>20</v>
      </c>
      <c r="J59" s="203">
        <v>38</v>
      </c>
      <c r="K59" s="203">
        <v>38</v>
      </c>
      <c r="L59" s="203">
        <v>144</v>
      </c>
      <c r="M59" s="203">
        <v>155</v>
      </c>
      <c r="N59" s="203">
        <v>277</v>
      </c>
      <c r="O59" s="203">
        <v>33</v>
      </c>
      <c r="P59" s="203">
        <v>26</v>
      </c>
      <c r="Q59" s="203">
        <v>10</v>
      </c>
      <c r="R59" s="203">
        <v>75</v>
      </c>
      <c r="S59" s="211">
        <v>1101</v>
      </c>
      <c r="T59" s="204">
        <v>223</v>
      </c>
      <c r="U59" s="203">
        <v>23</v>
      </c>
      <c r="V59" s="203">
        <v>1</v>
      </c>
      <c r="W59" s="203">
        <v>4</v>
      </c>
      <c r="X59" s="203">
        <v>54</v>
      </c>
      <c r="Y59" s="203">
        <v>28</v>
      </c>
      <c r="Z59" s="203">
        <v>30</v>
      </c>
      <c r="AA59" s="203">
        <v>45</v>
      </c>
      <c r="AB59" s="203">
        <v>143</v>
      </c>
      <c r="AC59" s="203">
        <v>128</v>
      </c>
      <c r="AD59" s="203">
        <v>291</v>
      </c>
      <c r="AE59" s="203">
        <v>27</v>
      </c>
      <c r="AF59" s="203">
        <v>28</v>
      </c>
      <c r="AG59" s="203">
        <v>10</v>
      </c>
      <c r="AH59" s="203">
        <v>82</v>
      </c>
      <c r="AI59" s="211">
        <v>1117</v>
      </c>
      <c r="AJ59" s="204">
        <v>248</v>
      </c>
      <c r="AK59" s="203">
        <v>20</v>
      </c>
      <c r="AL59" s="203">
        <v>1</v>
      </c>
      <c r="AM59" s="203">
        <v>6</v>
      </c>
      <c r="AN59" s="203">
        <v>51</v>
      </c>
      <c r="AO59" s="203">
        <v>24</v>
      </c>
      <c r="AP59" s="203">
        <v>36</v>
      </c>
      <c r="AQ59" s="203">
        <v>38</v>
      </c>
      <c r="AR59" s="203">
        <v>138</v>
      </c>
      <c r="AS59" s="203">
        <v>153</v>
      </c>
      <c r="AT59" s="203">
        <v>314</v>
      </c>
      <c r="AU59" s="203">
        <v>23</v>
      </c>
      <c r="AV59" s="203">
        <v>35</v>
      </c>
      <c r="AW59" s="203">
        <v>7</v>
      </c>
      <c r="AX59" s="203">
        <v>59</v>
      </c>
      <c r="AY59" s="211">
        <v>1153</v>
      </c>
      <c r="AZ59" s="204">
        <v>226</v>
      </c>
      <c r="BA59" s="203">
        <v>14</v>
      </c>
      <c r="BB59" s="203">
        <v>2</v>
      </c>
      <c r="BC59" s="203">
        <v>7</v>
      </c>
      <c r="BD59" s="203">
        <v>47</v>
      </c>
      <c r="BE59" s="203">
        <v>22</v>
      </c>
      <c r="BF59" s="203">
        <v>30</v>
      </c>
      <c r="BG59" s="203">
        <v>34</v>
      </c>
      <c r="BH59" s="203">
        <v>146</v>
      </c>
      <c r="BI59" s="203">
        <v>159</v>
      </c>
      <c r="BJ59" s="203">
        <v>290</v>
      </c>
      <c r="BK59" s="203">
        <v>33</v>
      </c>
      <c r="BL59" s="203">
        <v>27</v>
      </c>
      <c r="BM59" s="203">
        <v>6</v>
      </c>
      <c r="BN59" s="203">
        <v>65</v>
      </c>
      <c r="BO59" s="211">
        <v>1108</v>
      </c>
      <c r="BP59" s="204">
        <v>288</v>
      </c>
      <c r="BQ59" s="203">
        <v>13</v>
      </c>
      <c r="BR59" s="203">
        <v>0</v>
      </c>
      <c r="BS59" s="203">
        <v>4</v>
      </c>
      <c r="BT59" s="203">
        <v>53</v>
      </c>
      <c r="BU59" s="203">
        <v>26</v>
      </c>
      <c r="BV59" s="203">
        <v>32</v>
      </c>
      <c r="BW59" s="203">
        <v>28</v>
      </c>
      <c r="BX59" s="203">
        <v>147</v>
      </c>
      <c r="BY59" s="203">
        <v>143</v>
      </c>
      <c r="BZ59" s="203">
        <v>337</v>
      </c>
      <c r="CA59" s="203">
        <v>31</v>
      </c>
      <c r="CB59" s="203">
        <v>22</v>
      </c>
      <c r="CC59" s="203">
        <v>9</v>
      </c>
      <c r="CD59" s="203">
        <v>51</v>
      </c>
      <c r="CE59" s="211">
        <v>1184</v>
      </c>
    </row>
    <row r="60" spans="1:83" ht="15" customHeight="1" x14ac:dyDescent="0.25">
      <c r="A60" s="38"/>
      <c r="B60" s="202" t="s">
        <v>73</v>
      </c>
      <c r="C60" s="202" t="s">
        <v>73</v>
      </c>
      <c r="D60" s="204">
        <v>81</v>
      </c>
      <c r="E60" s="203">
        <v>3</v>
      </c>
      <c r="F60" s="203">
        <v>1</v>
      </c>
      <c r="G60" s="203">
        <v>1</v>
      </c>
      <c r="H60" s="203">
        <v>11</v>
      </c>
      <c r="I60" s="203">
        <v>9</v>
      </c>
      <c r="J60" s="203">
        <v>11</v>
      </c>
      <c r="K60" s="203">
        <v>13</v>
      </c>
      <c r="L60" s="203">
        <v>90</v>
      </c>
      <c r="M60" s="203">
        <v>106</v>
      </c>
      <c r="N60" s="203">
        <v>120</v>
      </c>
      <c r="O60" s="203">
        <v>7</v>
      </c>
      <c r="P60" s="203">
        <v>11</v>
      </c>
      <c r="Q60" s="203">
        <v>4</v>
      </c>
      <c r="R60" s="203">
        <v>32</v>
      </c>
      <c r="S60" s="211">
        <v>500</v>
      </c>
      <c r="T60" s="204">
        <v>93</v>
      </c>
      <c r="U60" s="203">
        <v>4</v>
      </c>
      <c r="V60" s="203">
        <v>1</v>
      </c>
      <c r="W60" s="203">
        <v>1</v>
      </c>
      <c r="X60" s="203">
        <v>25</v>
      </c>
      <c r="Y60" s="203">
        <v>10</v>
      </c>
      <c r="Z60" s="203">
        <v>18</v>
      </c>
      <c r="AA60" s="203">
        <v>21</v>
      </c>
      <c r="AB60" s="203">
        <v>107</v>
      </c>
      <c r="AC60" s="203">
        <v>104</v>
      </c>
      <c r="AD60" s="203">
        <v>144</v>
      </c>
      <c r="AE60" s="203">
        <v>14</v>
      </c>
      <c r="AF60" s="203">
        <v>14</v>
      </c>
      <c r="AG60" s="203">
        <v>3</v>
      </c>
      <c r="AH60" s="203">
        <v>21</v>
      </c>
      <c r="AI60" s="211">
        <v>580</v>
      </c>
      <c r="AJ60" s="204">
        <v>99</v>
      </c>
      <c r="AK60" s="203">
        <v>9</v>
      </c>
      <c r="AL60" s="203">
        <v>0</v>
      </c>
      <c r="AM60" s="203">
        <v>4</v>
      </c>
      <c r="AN60" s="203">
        <v>16</v>
      </c>
      <c r="AO60" s="203">
        <v>12</v>
      </c>
      <c r="AP60" s="203">
        <v>22</v>
      </c>
      <c r="AQ60" s="203">
        <v>13</v>
      </c>
      <c r="AR60" s="203">
        <v>89</v>
      </c>
      <c r="AS60" s="203">
        <v>112</v>
      </c>
      <c r="AT60" s="203">
        <v>153</v>
      </c>
      <c r="AU60" s="203">
        <v>20</v>
      </c>
      <c r="AV60" s="203">
        <v>11</v>
      </c>
      <c r="AW60" s="203">
        <v>0</v>
      </c>
      <c r="AX60" s="203">
        <v>28</v>
      </c>
      <c r="AY60" s="211">
        <v>588</v>
      </c>
      <c r="AZ60" s="204">
        <v>121</v>
      </c>
      <c r="BA60" s="203">
        <v>5</v>
      </c>
      <c r="BB60" s="203">
        <v>0</v>
      </c>
      <c r="BC60" s="203">
        <v>1</v>
      </c>
      <c r="BD60" s="203">
        <v>10</v>
      </c>
      <c r="BE60" s="203">
        <v>6</v>
      </c>
      <c r="BF60" s="203">
        <v>12</v>
      </c>
      <c r="BG60" s="203">
        <v>19</v>
      </c>
      <c r="BH60" s="203">
        <v>109</v>
      </c>
      <c r="BI60" s="203">
        <v>115</v>
      </c>
      <c r="BJ60" s="203">
        <v>197</v>
      </c>
      <c r="BK60" s="203">
        <v>17</v>
      </c>
      <c r="BL60" s="203">
        <v>19</v>
      </c>
      <c r="BM60" s="203">
        <v>3</v>
      </c>
      <c r="BN60" s="203">
        <v>40</v>
      </c>
      <c r="BO60" s="211">
        <v>674</v>
      </c>
      <c r="BP60" s="204">
        <v>126</v>
      </c>
      <c r="BQ60" s="203">
        <v>5</v>
      </c>
      <c r="BR60" s="203">
        <v>0</v>
      </c>
      <c r="BS60" s="203">
        <v>3</v>
      </c>
      <c r="BT60" s="203">
        <v>17</v>
      </c>
      <c r="BU60" s="203">
        <v>14</v>
      </c>
      <c r="BV60" s="203">
        <v>11</v>
      </c>
      <c r="BW60" s="203">
        <v>13</v>
      </c>
      <c r="BX60" s="203">
        <v>114</v>
      </c>
      <c r="BY60" s="203">
        <v>124</v>
      </c>
      <c r="BZ60" s="203">
        <v>202</v>
      </c>
      <c r="CA60" s="203">
        <v>18</v>
      </c>
      <c r="CB60" s="203">
        <v>11</v>
      </c>
      <c r="CC60" s="203">
        <v>1</v>
      </c>
      <c r="CD60" s="203">
        <v>16</v>
      </c>
      <c r="CE60" s="211">
        <v>675</v>
      </c>
    </row>
    <row r="61" spans="1:83" ht="15" customHeight="1" x14ac:dyDescent="0.25">
      <c r="A61" s="38"/>
      <c r="B61" s="202" t="s">
        <v>74</v>
      </c>
      <c r="C61" s="202" t="s">
        <v>74</v>
      </c>
      <c r="D61" s="204">
        <v>0</v>
      </c>
      <c r="E61" s="203">
        <v>0</v>
      </c>
      <c r="F61" s="203">
        <v>0</v>
      </c>
      <c r="G61" s="203">
        <v>0</v>
      </c>
      <c r="H61" s="203">
        <v>0</v>
      </c>
      <c r="I61" s="203">
        <v>0</v>
      </c>
      <c r="J61" s="203">
        <v>0</v>
      </c>
      <c r="K61" s="203">
        <v>0</v>
      </c>
      <c r="L61" s="203">
        <v>0</v>
      </c>
      <c r="M61" s="203">
        <v>0</v>
      </c>
      <c r="N61" s="203">
        <v>0</v>
      </c>
      <c r="O61" s="203">
        <v>0</v>
      </c>
      <c r="P61" s="203">
        <v>0</v>
      </c>
      <c r="Q61" s="203">
        <v>0</v>
      </c>
      <c r="R61" s="203">
        <v>0</v>
      </c>
      <c r="S61" s="211">
        <v>0</v>
      </c>
      <c r="T61" s="204">
        <v>0</v>
      </c>
      <c r="U61" s="203">
        <v>0</v>
      </c>
      <c r="V61" s="203">
        <v>0</v>
      </c>
      <c r="W61" s="203">
        <v>0</v>
      </c>
      <c r="X61" s="203">
        <v>0</v>
      </c>
      <c r="Y61" s="203">
        <v>0</v>
      </c>
      <c r="Z61" s="203">
        <v>0</v>
      </c>
      <c r="AA61" s="203">
        <v>0</v>
      </c>
      <c r="AB61" s="203">
        <v>0</v>
      </c>
      <c r="AC61" s="203">
        <v>0</v>
      </c>
      <c r="AD61" s="203">
        <v>0</v>
      </c>
      <c r="AE61" s="203">
        <v>0</v>
      </c>
      <c r="AF61" s="203">
        <v>0</v>
      </c>
      <c r="AG61" s="203">
        <v>0</v>
      </c>
      <c r="AH61" s="203">
        <v>0</v>
      </c>
      <c r="AI61" s="211">
        <v>0</v>
      </c>
      <c r="AJ61" s="204">
        <v>0</v>
      </c>
      <c r="AK61" s="203">
        <v>0</v>
      </c>
      <c r="AL61" s="203">
        <v>0</v>
      </c>
      <c r="AM61" s="203">
        <v>0</v>
      </c>
      <c r="AN61" s="203">
        <v>0</v>
      </c>
      <c r="AO61" s="203">
        <v>0</v>
      </c>
      <c r="AP61" s="203">
        <v>0</v>
      </c>
      <c r="AQ61" s="203">
        <v>0</v>
      </c>
      <c r="AR61" s="203">
        <v>0</v>
      </c>
      <c r="AS61" s="203">
        <v>0</v>
      </c>
      <c r="AT61" s="203">
        <v>0</v>
      </c>
      <c r="AU61" s="203">
        <v>0</v>
      </c>
      <c r="AV61" s="203">
        <v>0</v>
      </c>
      <c r="AW61" s="203">
        <v>0</v>
      </c>
      <c r="AX61" s="203">
        <v>0</v>
      </c>
      <c r="AY61" s="211">
        <v>0</v>
      </c>
      <c r="AZ61" s="204">
        <v>0</v>
      </c>
      <c r="BA61" s="203">
        <v>0</v>
      </c>
      <c r="BB61" s="203">
        <v>0</v>
      </c>
      <c r="BC61" s="203">
        <v>0</v>
      </c>
      <c r="BD61" s="203">
        <v>0</v>
      </c>
      <c r="BE61" s="203">
        <v>0</v>
      </c>
      <c r="BF61" s="203">
        <v>0</v>
      </c>
      <c r="BG61" s="203">
        <v>0</v>
      </c>
      <c r="BH61" s="203">
        <v>0</v>
      </c>
      <c r="BI61" s="203">
        <v>0</v>
      </c>
      <c r="BJ61" s="203">
        <v>0</v>
      </c>
      <c r="BK61" s="203">
        <v>0</v>
      </c>
      <c r="BL61" s="203">
        <v>0</v>
      </c>
      <c r="BM61" s="203">
        <v>0</v>
      </c>
      <c r="BN61" s="203">
        <v>0</v>
      </c>
      <c r="BO61" s="211">
        <v>0</v>
      </c>
      <c r="BP61" s="204">
        <v>0</v>
      </c>
      <c r="BQ61" s="203">
        <v>0</v>
      </c>
      <c r="BR61" s="203">
        <v>0</v>
      </c>
      <c r="BS61" s="203">
        <v>0</v>
      </c>
      <c r="BT61" s="203">
        <v>0</v>
      </c>
      <c r="BU61" s="203">
        <v>0</v>
      </c>
      <c r="BV61" s="203">
        <v>0</v>
      </c>
      <c r="BW61" s="203">
        <v>0</v>
      </c>
      <c r="BX61" s="203">
        <v>0</v>
      </c>
      <c r="BY61" s="203">
        <v>0</v>
      </c>
      <c r="BZ61" s="203">
        <v>0</v>
      </c>
      <c r="CA61" s="203">
        <v>0</v>
      </c>
      <c r="CB61" s="203">
        <v>0</v>
      </c>
      <c r="CC61" s="203">
        <v>0</v>
      </c>
      <c r="CD61" s="203">
        <v>0</v>
      </c>
      <c r="CE61" s="211">
        <v>0</v>
      </c>
    </row>
    <row r="62" spans="1:83" ht="15" customHeight="1" x14ac:dyDescent="0.25">
      <c r="A62" s="39"/>
      <c r="B62" s="37" t="s">
        <v>41</v>
      </c>
      <c r="C62" s="37"/>
      <c r="D62" s="205">
        <v>373</v>
      </c>
      <c r="E62" s="206">
        <v>42</v>
      </c>
      <c r="F62" s="206">
        <v>2</v>
      </c>
      <c r="G62" s="206">
        <v>1</v>
      </c>
      <c r="H62" s="206">
        <v>80</v>
      </c>
      <c r="I62" s="206">
        <v>35</v>
      </c>
      <c r="J62" s="206">
        <v>65</v>
      </c>
      <c r="K62" s="206">
        <v>84</v>
      </c>
      <c r="L62" s="206">
        <v>260</v>
      </c>
      <c r="M62" s="206">
        <v>309</v>
      </c>
      <c r="N62" s="206">
        <v>407</v>
      </c>
      <c r="O62" s="206">
        <v>41</v>
      </c>
      <c r="P62" s="206">
        <v>47</v>
      </c>
      <c r="Q62" s="206">
        <v>15</v>
      </c>
      <c r="R62" s="206">
        <v>143</v>
      </c>
      <c r="S62" s="212">
        <v>1904</v>
      </c>
      <c r="T62" s="205">
        <v>393</v>
      </c>
      <c r="U62" s="206">
        <v>53</v>
      </c>
      <c r="V62" s="206">
        <v>2</v>
      </c>
      <c r="W62" s="206">
        <v>7</v>
      </c>
      <c r="X62" s="206">
        <v>98</v>
      </c>
      <c r="Y62" s="206">
        <v>44</v>
      </c>
      <c r="Z62" s="206">
        <v>61</v>
      </c>
      <c r="AA62" s="206">
        <v>102</v>
      </c>
      <c r="AB62" s="206">
        <v>300</v>
      </c>
      <c r="AC62" s="206">
        <v>274</v>
      </c>
      <c r="AD62" s="206">
        <v>443</v>
      </c>
      <c r="AE62" s="206">
        <v>45</v>
      </c>
      <c r="AF62" s="206">
        <v>45</v>
      </c>
      <c r="AG62" s="206">
        <v>13</v>
      </c>
      <c r="AH62" s="206">
        <v>136</v>
      </c>
      <c r="AI62" s="212">
        <v>2016</v>
      </c>
      <c r="AJ62" s="205">
        <v>437</v>
      </c>
      <c r="AK62" s="206">
        <v>53</v>
      </c>
      <c r="AL62" s="206">
        <v>1</v>
      </c>
      <c r="AM62" s="206">
        <v>12</v>
      </c>
      <c r="AN62" s="206">
        <v>81</v>
      </c>
      <c r="AO62" s="206">
        <v>40</v>
      </c>
      <c r="AP62" s="206">
        <v>63</v>
      </c>
      <c r="AQ62" s="206">
        <v>82</v>
      </c>
      <c r="AR62" s="206">
        <v>273</v>
      </c>
      <c r="AS62" s="206">
        <v>300</v>
      </c>
      <c r="AT62" s="206">
        <v>477</v>
      </c>
      <c r="AU62" s="206">
        <v>44</v>
      </c>
      <c r="AV62" s="206">
        <v>50</v>
      </c>
      <c r="AW62" s="206">
        <v>7</v>
      </c>
      <c r="AX62" s="206">
        <v>104</v>
      </c>
      <c r="AY62" s="212">
        <v>2024</v>
      </c>
      <c r="AZ62" s="205">
        <v>413</v>
      </c>
      <c r="BA62" s="206">
        <v>32</v>
      </c>
      <c r="BB62" s="206">
        <v>2</v>
      </c>
      <c r="BC62" s="206">
        <v>12</v>
      </c>
      <c r="BD62" s="206">
        <v>70</v>
      </c>
      <c r="BE62" s="206">
        <v>33</v>
      </c>
      <c r="BF62" s="206">
        <v>50</v>
      </c>
      <c r="BG62" s="206">
        <v>73</v>
      </c>
      <c r="BH62" s="206">
        <v>287</v>
      </c>
      <c r="BI62" s="206">
        <v>305</v>
      </c>
      <c r="BJ62" s="206">
        <v>497</v>
      </c>
      <c r="BK62" s="206">
        <v>53</v>
      </c>
      <c r="BL62" s="206">
        <v>50</v>
      </c>
      <c r="BM62" s="206">
        <v>9</v>
      </c>
      <c r="BN62" s="206">
        <v>119</v>
      </c>
      <c r="BO62" s="212">
        <v>2005</v>
      </c>
      <c r="BP62" s="205">
        <v>509</v>
      </c>
      <c r="BQ62" s="206">
        <v>43</v>
      </c>
      <c r="BR62" s="206">
        <v>0</v>
      </c>
      <c r="BS62" s="206">
        <v>8</v>
      </c>
      <c r="BT62" s="206">
        <v>79</v>
      </c>
      <c r="BU62" s="206">
        <v>46</v>
      </c>
      <c r="BV62" s="206">
        <v>50</v>
      </c>
      <c r="BW62" s="206">
        <v>65</v>
      </c>
      <c r="BX62" s="206">
        <v>290</v>
      </c>
      <c r="BY62" s="206">
        <v>303</v>
      </c>
      <c r="BZ62" s="206">
        <v>546</v>
      </c>
      <c r="CA62" s="206">
        <v>52</v>
      </c>
      <c r="CB62" s="206">
        <v>39</v>
      </c>
      <c r="CC62" s="206">
        <v>11</v>
      </c>
      <c r="CD62" s="206">
        <v>79</v>
      </c>
      <c r="CE62" s="212">
        <v>2120</v>
      </c>
    </row>
    <row r="63" spans="1:83" ht="15" customHeight="1" x14ac:dyDescent="0.25">
      <c r="A63" s="38" t="s">
        <v>19</v>
      </c>
      <c r="B63" s="202" t="s">
        <v>75</v>
      </c>
      <c r="C63" s="202" t="s">
        <v>75</v>
      </c>
      <c r="D63" s="204">
        <v>43</v>
      </c>
      <c r="E63" s="203">
        <v>1</v>
      </c>
      <c r="F63" s="203">
        <v>0</v>
      </c>
      <c r="G63" s="203">
        <v>2</v>
      </c>
      <c r="H63" s="203">
        <v>8</v>
      </c>
      <c r="I63" s="203">
        <v>14</v>
      </c>
      <c r="J63" s="203">
        <v>12</v>
      </c>
      <c r="K63" s="203">
        <v>4</v>
      </c>
      <c r="L63" s="203">
        <v>17</v>
      </c>
      <c r="M63" s="203">
        <v>42</v>
      </c>
      <c r="N63" s="203">
        <v>22</v>
      </c>
      <c r="O63" s="203">
        <v>4</v>
      </c>
      <c r="P63" s="203">
        <v>1</v>
      </c>
      <c r="Q63" s="203">
        <v>1</v>
      </c>
      <c r="R63" s="203">
        <v>2</v>
      </c>
      <c r="S63" s="211">
        <v>173</v>
      </c>
      <c r="T63" s="204">
        <v>66</v>
      </c>
      <c r="U63" s="203">
        <v>1</v>
      </c>
      <c r="V63" s="203">
        <v>0</v>
      </c>
      <c r="W63" s="203">
        <v>0</v>
      </c>
      <c r="X63" s="203">
        <v>8</v>
      </c>
      <c r="Y63" s="203">
        <v>4</v>
      </c>
      <c r="Z63" s="203">
        <v>15</v>
      </c>
      <c r="AA63" s="203">
        <v>3</v>
      </c>
      <c r="AB63" s="203">
        <v>28</v>
      </c>
      <c r="AC63" s="203">
        <v>43</v>
      </c>
      <c r="AD63" s="203">
        <v>34</v>
      </c>
      <c r="AE63" s="203">
        <v>0</v>
      </c>
      <c r="AF63" s="203">
        <v>9</v>
      </c>
      <c r="AG63" s="203">
        <v>1</v>
      </c>
      <c r="AH63" s="203">
        <v>0</v>
      </c>
      <c r="AI63" s="211">
        <v>212</v>
      </c>
      <c r="AJ63" s="204">
        <v>65</v>
      </c>
      <c r="AK63" s="203">
        <v>2</v>
      </c>
      <c r="AL63" s="203">
        <v>0</v>
      </c>
      <c r="AM63" s="203">
        <v>2</v>
      </c>
      <c r="AN63" s="203">
        <v>8</v>
      </c>
      <c r="AO63" s="203">
        <v>7</v>
      </c>
      <c r="AP63" s="203">
        <v>19</v>
      </c>
      <c r="AQ63" s="203">
        <v>0</v>
      </c>
      <c r="AR63" s="203">
        <v>29</v>
      </c>
      <c r="AS63" s="203">
        <v>37</v>
      </c>
      <c r="AT63" s="203">
        <v>42</v>
      </c>
      <c r="AU63" s="203">
        <v>4</v>
      </c>
      <c r="AV63" s="203">
        <v>8</v>
      </c>
      <c r="AW63" s="203">
        <v>0</v>
      </c>
      <c r="AX63" s="203">
        <v>5</v>
      </c>
      <c r="AY63" s="211">
        <v>228</v>
      </c>
      <c r="AZ63" s="204">
        <v>80</v>
      </c>
      <c r="BA63" s="203">
        <v>4</v>
      </c>
      <c r="BB63" s="203">
        <v>1</v>
      </c>
      <c r="BC63" s="203">
        <v>6</v>
      </c>
      <c r="BD63" s="203">
        <v>18</v>
      </c>
      <c r="BE63" s="203">
        <v>13</v>
      </c>
      <c r="BF63" s="203">
        <v>13</v>
      </c>
      <c r="BG63" s="203">
        <v>11</v>
      </c>
      <c r="BH63" s="203">
        <v>45</v>
      </c>
      <c r="BI63" s="203">
        <v>57</v>
      </c>
      <c r="BJ63" s="203">
        <v>44</v>
      </c>
      <c r="BK63" s="203">
        <v>3</v>
      </c>
      <c r="BL63" s="203">
        <v>9</v>
      </c>
      <c r="BM63" s="203">
        <v>1</v>
      </c>
      <c r="BN63" s="203">
        <v>5</v>
      </c>
      <c r="BO63" s="211">
        <v>310</v>
      </c>
      <c r="BP63" s="204">
        <v>105</v>
      </c>
      <c r="BQ63" s="203">
        <v>7</v>
      </c>
      <c r="BR63" s="203">
        <v>0</v>
      </c>
      <c r="BS63" s="203">
        <v>6</v>
      </c>
      <c r="BT63" s="203">
        <v>24</v>
      </c>
      <c r="BU63" s="203">
        <v>11</v>
      </c>
      <c r="BV63" s="203">
        <v>24</v>
      </c>
      <c r="BW63" s="203">
        <v>11</v>
      </c>
      <c r="BX63" s="203">
        <v>53</v>
      </c>
      <c r="BY63" s="203">
        <v>59</v>
      </c>
      <c r="BZ63" s="203">
        <v>54</v>
      </c>
      <c r="CA63" s="203">
        <v>7</v>
      </c>
      <c r="CB63" s="203">
        <v>9</v>
      </c>
      <c r="CC63" s="203">
        <v>1</v>
      </c>
      <c r="CD63" s="203">
        <v>4</v>
      </c>
      <c r="CE63" s="211">
        <v>375</v>
      </c>
    </row>
    <row r="64" spans="1:83" ht="15" customHeight="1" x14ac:dyDescent="0.25">
      <c r="A64" s="38"/>
      <c r="B64" s="13" t="s">
        <v>76</v>
      </c>
      <c r="C64" s="202" t="s">
        <v>77</v>
      </c>
      <c r="D64" s="204">
        <v>1</v>
      </c>
      <c r="E64" s="203">
        <v>0</v>
      </c>
      <c r="F64" s="203">
        <v>0</v>
      </c>
      <c r="G64" s="203">
        <v>0</v>
      </c>
      <c r="H64" s="203">
        <v>0</v>
      </c>
      <c r="I64" s="203">
        <v>0</v>
      </c>
      <c r="J64" s="203">
        <v>0</v>
      </c>
      <c r="K64" s="203">
        <v>0</v>
      </c>
      <c r="L64" s="203">
        <v>0</v>
      </c>
      <c r="M64" s="203">
        <v>1</v>
      </c>
      <c r="N64" s="203">
        <v>1</v>
      </c>
      <c r="O64" s="203">
        <v>0</v>
      </c>
      <c r="P64" s="203">
        <v>0</v>
      </c>
      <c r="Q64" s="203">
        <v>0</v>
      </c>
      <c r="R64" s="203">
        <v>0</v>
      </c>
      <c r="S64" s="211">
        <v>3</v>
      </c>
      <c r="T64" s="204">
        <v>0</v>
      </c>
      <c r="U64" s="203">
        <v>0</v>
      </c>
      <c r="V64" s="203">
        <v>0</v>
      </c>
      <c r="W64" s="203">
        <v>1</v>
      </c>
      <c r="X64" s="203">
        <v>0</v>
      </c>
      <c r="Y64" s="203">
        <v>0</v>
      </c>
      <c r="Z64" s="203">
        <v>0</v>
      </c>
      <c r="AA64" s="203">
        <v>0</v>
      </c>
      <c r="AB64" s="203">
        <v>0</v>
      </c>
      <c r="AC64" s="203">
        <v>1</v>
      </c>
      <c r="AD64" s="203">
        <v>1</v>
      </c>
      <c r="AE64" s="203">
        <v>0</v>
      </c>
      <c r="AF64" s="203">
        <v>0</v>
      </c>
      <c r="AG64" s="203">
        <v>0</v>
      </c>
      <c r="AH64" s="203">
        <v>0</v>
      </c>
      <c r="AI64" s="211">
        <v>3</v>
      </c>
      <c r="AJ64" s="204">
        <v>0</v>
      </c>
      <c r="AK64" s="203">
        <v>0</v>
      </c>
      <c r="AL64" s="203">
        <v>0</v>
      </c>
      <c r="AM64" s="203">
        <v>0</v>
      </c>
      <c r="AN64" s="203">
        <v>0</v>
      </c>
      <c r="AO64" s="203">
        <v>0</v>
      </c>
      <c r="AP64" s="203">
        <v>1</v>
      </c>
      <c r="AQ64" s="203">
        <v>0</v>
      </c>
      <c r="AR64" s="203">
        <v>0</v>
      </c>
      <c r="AS64" s="203">
        <v>0</v>
      </c>
      <c r="AT64" s="203">
        <v>0</v>
      </c>
      <c r="AU64" s="203">
        <v>0</v>
      </c>
      <c r="AV64" s="203">
        <v>0</v>
      </c>
      <c r="AW64" s="203">
        <v>0</v>
      </c>
      <c r="AX64" s="203">
        <v>0</v>
      </c>
      <c r="AY64" s="211">
        <v>1</v>
      </c>
      <c r="AZ64" s="204">
        <v>1</v>
      </c>
      <c r="BA64" s="203">
        <v>0</v>
      </c>
      <c r="BB64" s="203">
        <v>0</v>
      </c>
      <c r="BC64" s="203">
        <v>0</v>
      </c>
      <c r="BD64" s="203">
        <v>1</v>
      </c>
      <c r="BE64" s="203">
        <v>0</v>
      </c>
      <c r="BF64" s="203">
        <v>0</v>
      </c>
      <c r="BG64" s="203">
        <v>0</v>
      </c>
      <c r="BH64" s="203">
        <v>0</v>
      </c>
      <c r="BI64" s="203">
        <v>0</v>
      </c>
      <c r="BJ64" s="203">
        <v>0</v>
      </c>
      <c r="BK64" s="203">
        <v>0</v>
      </c>
      <c r="BL64" s="203">
        <v>0</v>
      </c>
      <c r="BM64" s="203">
        <v>0</v>
      </c>
      <c r="BN64" s="203">
        <v>0</v>
      </c>
      <c r="BO64" s="211">
        <v>2</v>
      </c>
      <c r="BP64" s="204">
        <v>3</v>
      </c>
      <c r="BQ64" s="203">
        <v>0</v>
      </c>
      <c r="BR64" s="203">
        <v>0</v>
      </c>
      <c r="BS64" s="203">
        <v>0</v>
      </c>
      <c r="BT64" s="203">
        <v>0</v>
      </c>
      <c r="BU64" s="203">
        <v>0</v>
      </c>
      <c r="BV64" s="203">
        <v>0</v>
      </c>
      <c r="BW64" s="203">
        <v>0</v>
      </c>
      <c r="BX64" s="203">
        <v>0</v>
      </c>
      <c r="BY64" s="203">
        <v>2</v>
      </c>
      <c r="BZ64" s="203">
        <v>0</v>
      </c>
      <c r="CA64" s="203">
        <v>0</v>
      </c>
      <c r="CB64" s="203">
        <v>1</v>
      </c>
      <c r="CC64" s="203">
        <v>0</v>
      </c>
      <c r="CD64" s="203">
        <v>0</v>
      </c>
      <c r="CE64" s="211">
        <v>6</v>
      </c>
    </row>
    <row r="65" spans="1:83" ht="15" customHeight="1" x14ac:dyDescent="0.25">
      <c r="A65" s="38"/>
      <c r="B65" s="13"/>
      <c r="C65" s="202" t="s">
        <v>78</v>
      </c>
      <c r="D65" s="204">
        <v>4</v>
      </c>
      <c r="E65" s="203">
        <v>0</v>
      </c>
      <c r="F65" s="203">
        <v>0</v>
      </c>
      <c r="G65" s="203">
        <v>1</v>
      </c>
      <c r="H65" s="203">
        <v>1</v>
      </c>
      <c r="I65" s="203">
        <v>0</v>
      </c>
      <c r="J65" s="203">
        <v>0</v>
      </c>
      <c r="K65" s="203">
        <v>0</v>
      </c>
      <c r="L65" s="203">
        <v>2</v>
      </c>
      <c r="M65" s="203">
        <v>1</v>
      </c>
      <c r="N65" s="203">
        <v>1</v>
      </c>
      <c r="O65" s="203">
        <v>0</v>
      </c>
      <c r="P65" s="203">
        <v>0</v>
      </c>
      <c r="Q65" s="203">
        <v>0</v>
      </c>
      <c r="R65" s="203">
        <v>0</v>
      </c>
      <c r="S65" s="211">
        <v>10</v>
      </c>
      <c r="T65" s="204">
        <v>3</v>
      </c>
      <c r="U65" s="203">
        <v>0</v>
      </c>
      <c r="V65" s="203">
        <v>0</v>
      </c>
      <c r="W65" s="203">
        <v>0</v>
      </c>
      <c r="X65" s="203">
        <v>1</v>
      </c>
      <c r="Y65" s="203">
        <v>0</v>
      </c>
      <c r="Z65" s="203">
        <v>0</v>
      </c>
      <c r="AA65" s="203">
        <v>0</v>
      </c>
      <c r="AB65" s="203">
        <v>3</v>
      </c>
      <c r="AC65" s="203">
        <v>3</v>
      </c>
      <c r="AD65" s="203">
        <v>0</v>
      </c>
      <c r="AE65" s="203">
        <v>0</v>
      </c>
      <c r="AF65" s="203">
        <v>0</v>
      </c>
      <c r="AG65" s="203">
        <v>0</v>
      </c>
      <c r="AH65" s="203">
        <v>0</v>
      </c>
      <c r="AI65" s="211">
        <v>10</v>
      </c>
      <c r="AJ65" s="204">
        <v>1</v>
      </c>
      <c r="AK65" s="203">
        <v>0</v>
      </c>
      <c r="AL65" s="203">
        <v>0</v>
      </c>
      <c r="AM65" s="203">
        <v>0</v>
      </c>
      <c r="AN65" s="203">
        <v>0</v>
      </c>
      <c r="AO65" s="203">
        <v>0</v>
      </c>
      <c r="AP65" s="203">
        <v>0</v>
      </c>
      <c r="AQ65" s="203">
        <v>0</v>
      </c>
      <c r="AR65" s="203">
        <v>0</v>
      </c>
      <c r="AS65" s="203">
        <v>2</v>
      </c>
      <c r="AT65" s="203">
        <v>0</v>
      </c>
      <c r="AU65" s="203">
        <v>0</v>
      </c>
      <c r="AV65" s="203">
        <v>0</v>
      </c>
      <c r="AW65" s="203">
        <v>0</v>
      </c>
      <c r="AX65" s="203">
        <v>0</v>
      </c>
      <c r="AY65" s="211">
        <v>3</v>
      </c>
      <c r="AZ65" s="204">
        <v>4</v>
      </c>
      <c r="BA65" s="203">
        <v>0</v>
      </c>
      <c r="BB65" s="203">
        <v>0</v>
      </c>
      <c r="BC65" s="203">
        <v>0</v>
      </c>
      <c r="BD65" s="203">
        <v>0</v>
      </c>
      <c r="BE65" s="203">
        <v>0</v>
      </c>
      <c r="BF65" s="203">
        <v>1</v>
      </c>
      <c r="BG65" s="203">
        <v>0</v>
      </c>
      <c r="BH65" s="203">
        <v>0</v>
      </c>
      <c r="BI65" s="203">
        <v>1</v>
      </c>
      <c r="BJ65" s="203">
        <v>0</v>
      </c>
      <c r="BK65" s="203">
        <v>0</v>
      </c>
      <c r="BL65" s="203">
        <v>1</v>
      </c>
      <c r="BM65" s="203">
        <v>0</v>
      </c>
      <c r="BN65" s="203">
        <v>0</v>
      </c>
      <c r="BO65" s="211">
        <v>7</v>
      </c>
      <c r="BP65" s="204">
        <v>1</v>
      </c>
      <c r="BQ65" s="203">
        <v>0</v>
      </c>
      <c r="BR65" s="203">
        <v>0</v>
      </c>
      <c r="BS65" s="203">
        <v>0</v>
      </c>
      <c r="BT65" s="203">
        <v>0</v>
      </c>
      <c r="BU65" s="203">
        <v>1</v>
      </c>
      <c r="BV65" s="203">
        <v>0</v>
      </c>
      <c r="BW65" s="203">
        <v>0</v>
      </c>
      <c r="BX65" s="203">
        <v>1</v>
      </c>
      <c r="BY65" s="203">
        <v>1</v>
      </c>
      <c r="BZ65" s="203">
        <v>0</v>
      </c>
      <c r="CA65" s="203">
        <v>0</v>
      </c>
      <c r="CB65" s="203">
        <v>0</v>
      </c>
      <c r="CC65" s="203">
        <v>0</v>
      </c>
      <c r="CD65" s="203">
        <v>0</v>
      </c>
      <c r="CE65" s="211">
        <v>4</v>
      </c>
    </row>
    <row r="66" spans="1:83" ht="15" customHeight="1" x14ac:dyDescent="0.25">
      <c r="A66" s="38"/>
      <c r="B66" s="13"/>
      <c r="C66" s="202" t="s">
        <v>79</v>
      </c>
      <c r="D66" s="204">
        <v>0</v>
      </c>
      <c r="E66" s="203">
        <v>0</v>
      </c>
      <c r="F66" s="203">
        <v>0</v>
      </c>
      <c r="G66" s="203">
        <v>0</v>
      </c>
      <c r="H66" s="203">
        <v>0</v>
      </c>
      <c r="I66" s="203">
        <v>0</v>
      </c>
      <c r="J66" s="203">
        <v>0</v>
      </c>
      <c r="K66" s="203">
        <v>0</v>
      </c>
      <c r="L66" s="203">
        <v>0</v>
      </c>
      <c r="M66" s="203">
        <v>0</v>
      </c>
      <c r="N66" s="203">
        <v>0</v>
      </c>
      <c r="O66" s="203">
        <v>0</v>
      </c>
      <c r="P66" s="203">
        <v>0</v>
      </c>
      <c r="Q66" s="203">
        <v>0</v>
      </c>
      <c r="R66" s="203">
        <v>0</v>
      </c>
      <c r="S66" s="211">
        <v>0</v>
      </c>
      <c r="T66" s="204">
        <v>0</v>
      </c>
      <c r="U66" s="203">
        <v>0</v>
      </c>
      <c r="V66" s="203">
        <v>0</v>
      </c>
      <c r="W66" s="203">
        <v>0</v>
      </c>
      <c r="X66" s="203">
        <v>0</v>
      </c>
      <c r="Y66" s="203">
        <v>0</v>
      </c>
      <c r="Z66" s="203">
        <v>0</v>
      </c>
      <c r="AA66" s="203">
        <v>0</v>
      </c>
      <c r="AB66" s="203">
        <v>0</v>
      </c>
      <c r="AC66" s="203">
        <v>0</v>
      </c>
      <c r="AD66" s="203">
        <v>0</v>
      </c>
      <c r="AE66" s="203">
        <v>0</v>
      </c>
      <c r="AF66" s="203">
        <v>0</v>
      </c>
      <c r="AG66" s="203">
        <v>0</v>
      </c>
      <c r="AH66" s="203">
        <v>0</v>
      </c>
      <c r="AI66" s="211">
        <v>0</v>
      </c>
      <c r="AJ66" s="204">
        <v>0</v>
      </c>
      <c r="AK66" s="203">
        <v>0</v>
      </c>
      <c r="AL66" s="203">
        <v>0</v>
      </c>
      <c r="AM66" s="203">
        <v>0</v>
      </c>
      <c r="AN66" s="203">
        <v>0</v>
      </c>
      <c r="AO66" s="203">
        <v>1</v>
      </c>
      <c r="AP66" s="203">
        <v>0</v>
      </c>
      <c r="AQ66" s="203">
        <v>0</v>
      </c>
      <c r="AR66" s="203">
        <v>0</v>
      </c>
      <c r="AS66" s="203">
        <v>0</v>
      </c>
      <c r="AT66" s="203">
        <v>0</v>
      </c>
      <c r="AU66" s="203">
        <v>0</v>
      </c>
      <c r="AV66" s="203">
        <v>0</v>
      </c>
      <c r="AW66" s="203">
        <v>0</v>
      </c>
      <c r="AX66" s="203">
        <v>0</v>
      </c>
      <c r="AY66" s="211">
        <v>1</v>
      </c>
      <c r="AZ66" s="204">
        <v>1</v>
      </c>
      <c r="BA66" s="203">
        <v>0</v>
      </c>
      <c r="BB66" s="203">
        <v>0</v>
      </c>
      <c r="BC66" s="203">
        <v>0</v>
      </c>
      <c r="BD66" s="203">
        <v>0</v>
      </c>
      <c r="BE66" s="203">
        <v>1</v>
      </c>
      <c r="BF66" s="203">
        <v>0</v>
      </c>
      <c r="BG66" s="203">
        <v>0</v>
      </c>
      <c r="BH66" s="203">
        <v>0</v>
      </c>
      <c r="BI66" s="203">
        <v>0</v>
      </c>
      <c r="BJ66" s="203">
        <v>0</v>
      </c>
      <c r="BK66" s="203">
        <v>0</v>
      </c>
      <c r="BL66" s="203">
        <v>0</v>
      </c>
      <c r="BM66" s="203">
        <v>0</v>
      </c>
      <c r="BN66" s="203">
        <v>0</v>
      </c>
      <c r="BO66" s="211">
        <v>2</v>
      </c>
      <c r="BP66" s="204">
        <v>0</v>
      </c>
      <c r="BQ66" s="203">
        <v>0</v>
      </c>
      <c r="BR66" s="203">
        <v>0</v>
      </c>
      <c r="BS66" s="203">
        <v>0</v>
      </c>
      <c r="BT66" s="203">
        <v>0</v>
      </c>
      <c r="BU66" s="203">
        <v>0</v>
      </c>
      <c r="BV66" s="203">
        <v>0</v>
      </c>
      <c r="BW66" s="203">
        <v>0</v>
      </c>
      <c r="BX66" s="203">
        <v>0</v>
      </c>
      <c r="BY66" s="203">
        <v>0</v>
      </c>
      <c r="BZ66" s="203">
        <v>0</v>
      </c>
      <c r="CA66" s="203">
        <v>0</v>
      </c>
      <c r="CB66" s="203">
        <v>0</v>
      </c>
      <c r="CC66" s="203">
        <v>0</v>
      </c>
      <c r="CD66" s="203">
        <v>0</v>
      </c>
      <c r="CE66" s="211">
        <v>0</v>
      </c>
    </row>
    <row r="67" spans="1:83" ht="15" customHeight="1" x14ac:dyDescent="0.25">
      <c r="A67" s="38"/>
      <c r="B67" s="13"/>
      <c r="C67" s="202" t="s">
        <v>41</v>
      </c>
      <c r="D67" s="204">
        <v>5</v>
      </c>
      <c r="E67" s="203">
        <v>0</v>
      </c>
      <c r="F67" s="203">
        <v>0</v>
      </c>
      <c r="G67" s="203">
        <v>1</v>
      </c>
      <c r="H67" s="203">
        <v>1</v>
      </c>
      <c r="I67" s="203">
        <v>0</v>
      </c>
      <c r="J67" s="203">
        <v>0</v>
      </c>
      <c r="K67" s="203">
        <v>0</v>
      </c>
      <c r="L67" s="203">
        <v>2</v>
      </c>
      <c r="M67" s="203">
        <v>2</v>
      </c>
      <c r="N67" s="203">
        <v>2</v>
      </c>
      <c r="O67" s="203">
        <v>0</v>
      </c>
      <c r="P67" s="203">
        <v>0</v>
      </c>
      <c r="Q67" s="203">
        <v>0</v>
      </c>
      <c r="R67" s="203">
        <v>0</v>
      </c>
      <c r="S67" s="211">
        <v>13</v>
      </c>
      <c r="T67" s="204">
        <v>3</v>
      </c>
      <c r="U67" s="203">
        <v>0</v>
      </c>
      <c r="V67" s="203">
        <v>0</v>
      </c>
      <c r="W67" s="203">
        <v>1</v>
      </c>
      <c r="X67" s="203">
        <v>1</v>
      </c>
      <c r="Y67" s="203">
        <v>0</v>
      </c>
      <c r="Z67" s="203">
        <v>0</v>
      </c>
      <c r="AA67" s="203">
        <v>0</v>
      </c>
      <c r="AB67" s="203">
        <v>3</v>
      </c>
      <c r="AC67" s="203">
        <v>4</v>
      </c>
      <c r="AD67" s="203">
        <v>1</v>
      </c>
      <c r="AE67" s="203">
        <v>0</v>
      </c>
      <c r="AF67" s="203">
        <v>0</v>
      </c>
      <c r="AG67" s="203">
        <v>0</v>
      </c>
      <c r="AH67" s="203">
        <v>0</v>
      </c>
      <c r="AI67" s="211">
        <v>13</v>
      </c>
      <c r="AJ67" s="204">
        <v>1</v>
      </c>
      <c r="AK67" s="203">
        <v>0</v>
      </c>
      <c r="AL67" s="203">
        <v>0</v>
      </c>
      <c r="AM67" s="203">
        <v>0</v>
      </c>
      <c r="AN67" s="203">
        <v>0</v>
      </c>
      <c r="AO67" s="203">
        <v>1</v>
      </c>
      <c r="AP67" s="203">
        <v>1</v>
      </c>
      <c r="AQ67" s="203">
        <v>0</v>
      </c>
      <c r="AR67" s="203">
        <v>0</v>
      </c>
      <c r="AS67" s="203">
        <v>2</v>
      </c>
      <c r="AT67" s="203">
        <v>0</v>
      </c>
      <c r="AU67" s="203">
        <v>0</v>
      </c>
      <c r="AV67" s="203">
        <v>0</v>
      </c>
      <c r="AW67" s="203">
        <v>0</v>
      </c>
      <c r="AX67" s="203">
        <v>0</v>
      </c>
      <c r="AY67" s="211">
        <v>5</v>
      </c>
      <c r="AZ67" s="204">
        <v>6</v>
      </c>
      <c r="BA67" s="203">
        <v>0</v>
      </c>
      <c r="BB67" s="203">
        <v>0</v>
      </c>
      <c r="BC67" s="203">
        <v>0</v>
      </c>
      <c r="BD67" s="203">
        <v>1</v>
      </c>
      <c r="BE67" s="203">
        <v>1</v>
      </c>
      <c r="BF67" s="203">
        <v>1</v>
      </c>
      <c r="BG67" s="203">
        <v>0</v>
      </c>
      <c r="BH67" s="203">
        <v>0</v>
      </c>
      <c r="BI67" s="203">
        <v>1</v>
      </c>
      <c r="BJ67" s="203">
        <v>0</v>
      </c>
      <c r="BK67" s="203">
        <v>0</v>
      </c>
      <c r="BL67" s="203">
        <v>1</v>
      </c>
      <c r="BM67" s="203">
        <v>0</v>
      </c>
      <c r="BN67" s="203">
        <v>0</v>
      </c>
      <c r="BO67" s="211">
        <v>11</v>
      </c>
      <c r="BP67" s="204">
        <v>4</v>
      </c>
      <c r="BQ67" s="203">
        <v>0</v>
      </c>
      <c r="BR67" s="203">
        <v>0</v>
      </c>
      <c r="BS67" s="203">
        <v>0</v>
      </c>
      <c r="BT67" s="203">
        <v>0</v>
      </c>
      <c r="BU67" s="203">
        <v>1</v>
      </c>
      <c r="BV67" s="203">
        <v>0</v>
      </c>
      <c r="BW67" s="203">
        <v>0</v>
      </c>
      <c r="BX67" s="203">
        <v>1</v>
      </c>
      <c r="BY67" s="203">
        <v>3</v>
      </c>
      <c r="BZ67" s="203">
        <v>0</v>
      </c>
      <c r="CA67" s="203">
        <v>0</v>
      </c>
      <c r="CB67" s="203">
        <v>1</v>
      </c>
      <c r="CC67" s="203">
        <v>0</v>
      </c>
      <c r="CD67" s="203">
        <v>0</v>
      </c>
      <c r="CE67" s="211">
        <v>10</v>
      </c>
    </row>
    <row r="68" spans="1:83" ht="15" customHeight="1" x14ac:dyDescent="0.25">
      <c r="A68" s="38"/>
      <c r="B68" s="13" t="s">
        <v>212</v>
      </c>
      <c r="C68" s="202" t="s">
        <v>80</v>
      </c>
      <c r="D68" s="204">
        <v>0</v>
      </c>
      <c r="E68" s="203">
        <v>0</v>
      </c>
      <c r="F68" s="203">
        <v>0</v>
      </c>
      <c r="G68" s="203">
        <v>0</v>
      </c>
      <c r="H68" s="203">
        <v>0</v>
      </c>
      <c r="I68" s="203">
        <v>0</v>
      </c>
      <c r="J68" s="203">
        <v>0</v>
      </c>
      <c r="K68" s="203">
        <v>0</v>
      </c>
      <c r="L68" s="203">
        <v>0</v>
      </c>
      <c r="M68" s="203">
        <v>0</v>
      </c>
      <c r="N68" s="203">
        <v>0</v>
      </c>
      <c r="O68" s="203">
        <v>0</v>
      </c>
      <c r="P68" s="203">
        <v>0</v>
      </c>
      <c r="Q68" s="203">
        <v>0</v>
      </c>
      <c r="R68" s="203">
        <v>0</v>
      </c>
      <c r="S68" s="211">
        <v>0</v>
      </c>
      <c r="T68" s="204">
        <v>0</v>
      </c>
      <c r="U68" s="203">
        <v>0</v>
      </c>
      <c r="V68" s="203">
        <v>0</v>
      </c>
      <c r="W68" s="203">
        <v>0</v>
      </c>
      <c r="X68" s="203">
        <v>0</v>
      </c>
      <c r="Y68" s="203">
        <v>0</v>
      </c>
      <c r="Z68" s="203">
        <v>0</v>
      </c>
      <c r="AA68" s="203">
        <v>0</v>
      </c>
      <c r="AB68" s="203">
        <v>0</v>
      </c>
      <c r="AC68" s="203">
        <v>0</v>
      </c>
      <c r="AD68" s="203">
        <v>2</v>
      </c>
      <c r="AE68" s="203">
        <v>0</v>
      </c>
      <c r="AF68" s="203">
        <v>0</v>
      </c>
      <c r="AG68" s="203">
        <v>0</v>
      </c>
      <c r="AH68" s="203">
        <v>0</v>
      </c>
      <c r="AI68" s="211">
        <v>2</v>
      </c>
      <c r="AJ68" s="204">
        <v>0</v>
      </c>
      <c r="AK68" s="203">
        <v>0</v>
      </c>
      <c r="AL68" s="203">
        <v>0</v>
      </c>
      <c r="AM68" s="203">
        <v>0</v>
      </c>
      <c r="AN68" s="203">
        <v>0</v>
      </c>
      <c r="AO68" s="203">
        <v>0</v>
      </c>
      <c r="AP68" s="203">
        <v>0</v>
      </c>
      <c r="AQ68" s="203">
        <v>0</v>
      </c>
      <c r="AR68" s="203">
        <v>0</v>
      </c>
      <c r="AS68" s="203">
        <v>0</v>
      </c>
      <c r="AT68" s="203">
        <v>1</v>
      </c>
      <c r="AU68" s="203">
        <v>0</v>
      </c>
      <c r="AV68" s="203">
        <v>0</v>
      </c>
      <c r="AW68" s="203">
        <v>0</v>
      </c>
      <c r="AX68" s="203">
        <v>0</v>
      </c>
      <c r="AY68" s="211">
        <v>1</v>
      </c>
      <c r="AZ68" s="204">
        <v>0</v>
      </c>
      <c r="BA68" s="203">
        <v>0</v>
      </c>
      <c r="BB68" s="203">
        <v>0</v>
      </c>
      <c r="BC68" s="203">
        <v>0</v>
      </c>
      <c r="BD68" s="203">
        <v>0</v>
      </c>
      <c r="BE68" s="203">
        <v>0</v>
      </c>
      <c r="BF68" s="203">
        <v>0</v>
      </c>
      <c r="BG68" s="203">
        <v>0</v>
      </c>
      <c r="BH68" s="203">
        <v>0</v>
      </c>
      <c r="BI68" s="203">
        <v>0</v>
      </c>
      <c r="BJ68" s="203">
        <v>0</v>
      </c>
      <c r="BK68" s="203">
        <v>0</v>
      </c>
      <c r="BL68" s="203">
        <v>0</v>
      </c>
      <c r="BM68" s="203">
        <v>0</v>
      </c>
      <c r="BN68" s="203">
        <v>0</v>
      </c>
      <c r="BO68" s="211">
        <v>0</v>
      </c>
      <c r="BP68" s="204">
        <v>0</v>
      </c>
      <c r="BQ68" s="203">
        <v>0</v>
      </c>
      <c r="BR68" s="203">
        <v>0</v>
      </c>
      <c r="BS68" s="203">
        <v>0</v>
      </c>
      <c r="BT68" s="203">
        <v>0</v>
      </c>
      <c r="BU68" s="203">
        <v>0</v>
      </c>
      <c r="BV68" s="203">
        <v>0</v>
      </c>
      <c r="BW68" s="203">
        <v>0</v>
      </c>
      <c r="BX68" s="203">
        <v>0</v>
      </c>
      <c r="BY68" s="203">
        <v>0</v>
      </c>
      <c r="BZ68" s="203">
        <v>0</v>
      </c>
      <c r="CA68" s="203">
        <v>0</v>
      </c>
      <c r="CB68" s="203">
        <v>0</v>
      </c>
      <c r="CC68" s="203">
        <v>0</v>
      </c>
      <c r="CD68" s="203">
        <v>0</v>
      </c>
      <c r="CE68" s="211">
        <v>0</v>
      </c>
    </row>
    <row r="69" spans="1:83" ht="15" customHeight="1" x14ac:dyDescent="0.25">
      <c r="A69" s="38"/>
      <c r="B69" s="13"/>
      <c r="C69" s="202" t="s">
        <v>81</v>
      </c>
      <c r="D69" s="204">
        <v>0</v>
      </c>
      <c r="E69" s="203">
        <v>0</v>
      </c>
      <c r="F69" s="203">
        <v>0</v>
      </c>
      <c r="G69" s="203">
        <v>0</v>
      </c>
      <c r="H69" s="203">
        <v>0</v>
      </c>
      <c r="I69" s="203">
        <v>0</v>
      </c>
      <c r="J69" s="203">
        <v>0</v>
      </c>
      <c r="K69" s="203">
        <v>0</v>
      </c>
      <c r="L69" s="203">
        <v>0</v>
      </c>
      <c r="M69" s="203">
        <v>0</v>
      </c>
      <c r="N69" s="203">
        <v>0</v>
      </c>
      <c r="O69" s="203">
        <v>0</v>
      </c>
      <c r="P69" s="203">
        <v>1</v>
      </c>
      <c r="Q69" s="203">
        <v>0</v>
      </c>
      <c r="R69" s="203">
        <v>0</v>
      </c>
      <c r="S69" s="211">
        <v>1</v>
      </c>
      <c r="T69" s="204">
        <v>1</v>
      </c>
      <c r="U69" s="203">
        <v>0</v>
      </c>
      <c r="V69" s="203">
        <v>0</v>
      </c>
      <c r="W69" s="203">
        <v>0</v>
      </c>
      <c r="X69" s="203">
        <v>0</v>
      </c>
      <c r="Y69" s="203">
        <v>0</v>
      </c>
      <c r="Z69" s="203">
        <v>0</v>
      </c>
      <c r="AA69" s="203">
        <v>0</v>
      </c>
      <c r="AB69" s="203">
        <v>0</v>
      </c>
      <c r="AC69" s="203">
        <v>0</v>
      </c>
      <c r="AD69" s="203">
        <v>2</v>
      </c>
      <c r="AE69" s="203">
        <v>0</v>
      </c>
      <c r="AF69" s="203">
        <v>0</v>
      </c>
      <c r="AG69" s="203">
        <v>0</v>
      </c>
      <c r="AH69" s="203">
        <v>0</v>
      </c>
      <c r="AI69" s="211">
        <v>3</v>
      </c>
      <c r="AJ69" s="204">
        <v>0</v>
      </c>
      <c r="AK69" s="203">
        <v>0</v>
      </c>
      <c r="AL69" s="203">
        <v>0</v>
      </c>
      <c r="AM69" s="203">
        <v>0</v>
      </c>
      <c r="AN69" s="203">
        <v>0</v>
      </c>
      <c r="AO69" s="203">
        <v>0</v>
      </c>
      <c r="AP69" s="203">
        <v>0</v>
      </c>
      <c r="AQ69" s="203">
        <v>0</v>
      </c>
      <c r="AR69" s="203">
        <v>0</v>
      </c>
      <c r="AS69" s="203">
        <v>0</v>
      </c>
      <c r="AT69" s="203">
        <v>0</v>
      </c>
      <c r="AU69" s="203">
        <v>0</v>
      </c>
      <c r="AV69" s="203">
        <v>0</v>
      </c>
      <c r="AW69" s="203">
        <v>1</v>
      </c>
      <c r="AX69" s="203">
        <v>0</v>
      </c>
      <c r="AY69" s="211">
        <v>1</v>
      </c>
      <c r="AZ69" s="204">
        <v>0</v>
      </c>
      <c r="BA69" s="203">
        <v>0</v>
      </c>
      <c r="BB69" s="203">
        <v>0</v>
      </c>
      <c r="BC69" s="203">
        <v>0</v>
      </c>
      <c r="BD69" s="203">
        <v>0</v>
      </c>
      <c r="BE69" s="203">
        <v>0</v>
      </c>
      <c r="BF69" s="203">
        <v>0</v>
      </c>
      <c r="BG69" s="203">
        <v>0</v>
      </c>
      <c r="BH69" s="203">
        <v>0</v>
      </c>
      <c r="BI69" s="203">
        <v>0</v>
      </c>
      <c r="BJ69" s="203">
        <v>0</v>
      </c>
      <c r="BK69" s="203">
        <v>0</v>
      </c>
      <c r="BL69" s="203">
        <v>0</v>
      </c>
      <c r="BM69" s="203">
        <v>0</v>
      </c>
      <c r="BN69" s="203">
        <v>0</v>
      </c>
      <c r="BO69" s="211">
        <v>0</v>
      </c>
      <c r="BP69" s="204">
        <v>0</v>
      </c>
      <c r="BQ69" s="203">
        <v>0</v>
      </c>
      <c r="BR69" s="203">
        <v>0</v>
      </c>
      <c r="BS69" s="203">
        <v>0</v>
      </c>
      <c r="BT69" s="203">
        <v>0</v>
      </c>
      <c r="BU69" s="203">
        <v>1</v>
      </c>
      <c r="BV69" s="203">
        <v>1</v>
      </c>
      <c r="BW69" s="203">
        <v>0</v>
      </c>
      <c r="BX69" s="203">
        <v>1</v>
      </c>
      <c r="BY69" s="203">
        <v>0</v>
      </c>
      <c r="BZ69" s="203">
        <v>1</v>
      </c>
      <c r="CA69" s="203">
        <v>0</v>
      </c>
      <c r="CB69" s="203">
        <v>0</v>
      </c>
      <c r="CC69" s="203">
        <v>0</v>
      </c>
      <c r="CD69" s="203">
        <v>0</v>
      </c>
      <c r="CE69" s="211">
        <v>4</v>
      </c>
    </row>
    <row r="70" spans="1:83" ht="15" customHeight="1" x14ac:dyDescent="0.25">
      <c r="A70" s="38"/>
      <c r="B70" s="13"/>
      <c r="C70" s="202" t="s">
        <v>82</v>
      </c>
      <c r="D70" s="204">
        <v>0</v>
      </c>
      <c r="E70" s="203">
        <v>0</v>
      </c>
      <c r="F70" s="203">
        <v>0</v>
      </c>
      <c r="G70" s="203">
        <v>0</v>
      </c>
      <c r="H70" s="203">
        <v>0</v>
      </c>
      <c r="I70" s="203">
        <v>0</v>
      </c>
      <c r="J70" s="203">
        <v>0</v>
      </c>
      <c r="K70" s="203">
        <v>0</v>
      </c>
      <c r="L70" s="203">
        <v>0</v>
      </c>
      <c r="M70" s="203">
        <v>0</v>
      </c>
      <c r="N70" s="203">
        <v>0</v>
      </c>
      <c r="O70" s="203">
        <v>0</v>
      </c>
      <c r="P70" s="203">
        <v>0</v>
      </c>
      <c r="Q70" s="203">
        <v>0</v>
      </c>
      <c r="R70" s="203">
        <v>0</v>
      </c>
      <c r="S70" s="211">
        <v>0</v>
      </c>
      <c r="T70" s="204">
        <v>0</v>
      </c>
      <c r="U70" s="203">
        <v>0</v>
      </c>
      <c r="V70" s="203">
        <v>0</v>
      </c>
      <c r="W70" s="203">
        <v>0</v>
      </c>
      <c r="X70" s="203">
        <v>0</v>
      </c>
      <c r="Y70" s="203">
        <v>0</v>
      </c>
      <c r="Z70" s="203">
        <v>0</v>
      </c>
      <c r="AA70" s="203">
        <v>0</v>
      </c>
      <c r="AB70" s="203">
        <v>0</v>
      </c>
      <c r="AC70" s="203">
        <v>0</v>
      </c>
      <c r="AD70" s="203">
        <v>0</v>
      </c>
      <c r="AE70" s="203">
        <v>0</v>
      </c>
      <c r="AF70" s="203">
        <v>0</v>
      </c>
      <c r="AG70" s="203">
        <v>0</v>
      </c>
      <c r="AH70" s="203">
        <v>0</v>
      </c>
      <c r="AI70" s="211">
        <v>0</v>
      </c>
      <c r="AJ70" s="204">
        <v>0</v>
      </c>
      <c r="AK70" s="203">
        <v>0</v>
      </c>
      <c r="AL70" s="203">
        <v>0</v>
      </c>
      <c r="AM70" s="203">
        <v>0</v>
      </c>
      <c r="AN70" s="203">
        <v>0</v>
      </c>
      <c r="AO70" s="203">
        <v>0</v>
      </c>
      <c r="AP70" s="203">
        <v>0</v>
      </c>
      <c r="AQ70" s="203">
        <v>0</v>
      </c>
      <c r="AR70" s="203">
        <v>0</v>
      </c>
      <c r="AS70" s="203">
        <v>0</v>
      </c>
      <c r="AT70" s="203">
        <v>0</v>
      </c>
      <c r="AU70" s="203">
        <v>0</v>
      </c>
      <c r="AV70" s="203">
        <v>0</v>
      </c>
      <c r="AW70" s="203">
        <v>0</v>
      </c>
      <c r="AX70" s="203">
        <v>0</v>
      </c>
      <c r="AY70" s="211">
        <v>0</v>
      </c>
      <c r="AZ70" s="204">
        <v>0</v>
      </c>
      <c r="BA70" s="203">
        <v>0</v>
      </c>
      <c r="BB70" s="203">
        <v>0</v>
      </c>
      <c r="BC70" s="203">
        <v>0</v>
      </c>
      <c r="BD70" s="203">
        <v>0</v>
      </c>
      <c r="BE70" s="203">
        <v>0</v>
      </c>
      <c r="BF70" s="203">
        <v>0</v>
      </c>
      <c r="BG70" s="203">
        <v>0</v>
      </c>
      <c r="BH70" s="203">
        <v>0</v>
      </c>
      <c r="BI70" s="203">
        <v>0</v>
      </c>
      <c r="BJ70" s="203">
        <v>0</v>
      </c>
      <c r="BK70" s="203">
        <v>0</v>
      </c>
      <c r="BL70" s="203">
        <v>0</v>
      </c>
      <c r="BM70" s="203">
        <v>0</v>
      </c>
      <c r="BN70" s="203">
        <v>0</v>
      </c>
      <c r="BO70" s="211">
        <v>0</v>
      </c>
      <c r="BP70" s="204">
        <v>0</v>
      </c>
      <c r="BQ70" s="203">
        <v>0</v>
      </c>
      <c r="BR70" s="203">
        <v>0</v>
      </c>
      <c r="BS70" s="203">
        <v>0</v>
      </c>
      <c r="BT70" s="203">
        <v>0</v>
      </c>
      <c r="BU70" s="203">
        <v>0</v>
      </c>
      <c r="BV70" s="203">
        <v>0</v>
      </c>
      <c r="BW70" s="203">
        <v>0</v>
      </c>
      <c r="BX70" s="203">
        <v>0</v>
      </c>
      <c r="BY70" s="203">
        <v>0</v>
      </c>
      <c r="BZ70" s="203">
        <v>0</v>
      </c>
      <c r="CA70" s="203">
        <v>0</v>
      </c>
      <c r="CB70" s="203">
        <v>0</v>
      </c>
      <c r="CC70" s="203">
        <v>0</v>
      </c>
      <c r="CD70" s="203">
        <v>0</v>
      </c>
      <c r="CE70" s="211">
        <v>0</v>
      </c>
    </row>
    <row r="71" spans="1:83" ht="15" customHeight="1" x14ac:dyDescent="0.25">
      <c r="A71" s="38"/>
      <c r="B71" s="13"/>
      <c r="C71" s="202" t="s">
        <v>41</v>
      </c>
      <c r="D71" s="204">
        <v>0</v>
      </c>
      <c r="E71" s="203">
        <v>0</v>
      </c>
      <c r="F71" s="203">
        <v>0</v>
      </c>
      <c r="G71" s="203">
        <v>0</v>
      </c>
      <c r="H71" s="203">
        <v>0</v>
      </c>
      <c r="I71" s="203">
        <v>0</v>
      </c>
      <c r="J71" s="203">
        <v>0</v>
      </c>
      <c r="K71" s="203">
        <v>0</v>
      </c>
      <c r="L71" s="203">
        <v>0</v>
      </c>
      <c r="M71" s="203">
        <v>0</v>
      </c>
      <c r="N71" s="203">
        <v>0</v>
      </c>
      <c r="O71" s="203">
        <v>0</v>
      </c>
      <c r="P71" s="203">
        <v>1</v>
      </c>
      <c r="Q71" s="203">
        <v>0</v>
      </c>
      <c r="R71" s="203">
        <v>0</v>
      </c>
      <c r="S71" s="211">
        <v>1</v>
      </c>
      <c r="T71" s="204">
        <v>1</v>
      </c>
      <c r="U71" s="203">
        <v>0</v>
      </c>
      <c r="V71" s="203">
        <v>0</v>
      </c>
      <c r="W71" s="203">
        <v>0</v>
      </c>
      <c r="X71" s="203">
        <v>0</v>
      </c>
      <c r="Y71" s="203">
        <v>0</v>
      </c>
      <c r="Z71" s="203">
        <v>0</v>
      </c>
      <c r="AA71" s="203">
        <v>0</v>
      </c>
      <c r="AB71" s="203">
        <v>0</v>
      </c>
      <c r="AC71" s="203">
        <v>0</v>
      </c>
      <c r="AD71" s="203">
        <v>4</v>
      </c>
      <c r="AE71" s="203">
        <v>0</v>
      </c>
      <c r="AF71" s="203">
        <v>0</v>
      </c>
      <c r="AG71" s="203">
        <v>0</v>
      </c>
      <c r="AH71" s="203">
        <v>0</v>
      </c>
      <c r="AI71" s="211">
        <v>5</v>
      </c>
      <c r="AJ71" s="204">
        <v>0</v>
      </c>
      <c r="AK71" s="203">
        <v>0</v>
      </c>
      <c r="AL71" s="203">
        <v>0</v>
      </c>
      <c r="AM71" s="203">
        <v>0</v>
      </c>
      <c r="AN71" s="203">
        <v>0</v>
      </c>
      <c r="AO71" s="203">
        <v>0</v>
      </c>
      <c r="AP71" s="203">
        <v>0</v>
      </c>
      <c r="AQ71" s="203">
        <v>0</v>
      </c>
      <c r="AR71" s="203">
        <v>0</v>
      </c>
      <c r="AS71" s="203">
        <v>0</v>
      </c>
      <c r="AT71" s="203">
        <v>1</v>
      </c>
      <c r="AU71" s="203">
        <v>0</v>
      </c>
      <c r="AV71" s="203">
        <v>0</v>
      </c>
      <c r="AW71" s="203">
        <v>1</v>
      </c>
      <c r="AX71" s="203">
        <v>0</v>
      </c>
      <c r="AY71" s="211">
        <v>2</v>
      </c>
      <c r="AZ71" s="204">
        <v>0</v>
      </c>
      <c r="BA71" s="203">
        <v>0</v>
      </c>
      <c r="BB71" s="203">
        <v>0</v>
      </c>
      <c r="BC71" s="203">
        <v>0</v>
      </c>
      <c r="BD71" s="203">
        <v>0</v>
      </c>
      <c r="BE71" s="203">
        <v>0</v>
      </c>
      <c r="BF71" s="203">
        <v>0</v>
      </c>
      <c r="BG71" s="203">
        <v>0</v>
      </c>
      <c r="BH71" s="203">
        <v>0</v>
      </c>
      <c r="BI71" s="203">
        <v>0</v>
      </c>
      <c r="BJ71" s="203">
        <v>0</v>
      </c>
      <c r="BK71" s="203">
        <v>0</v>
      </c>
      <c r="BL71" s="203">
        <v>0</v>
      </c>
      <c r="BM71" s="203">
        <v>0</v>
      </c>
      <c r="BN71" s="203">
        <v>0</v>
      </c>
      <c r="BO71" s="211">
        <v>0</v>
      </c>
      <c r="BP71" s="204">
        <v>0</v>
      </c>
      <c r="BQ71" s="203">
        <v>0</v>
      </c>
      <c r="BR71" s="203">
        <v>0</v>
      </c>
      <c r="BS71" s="203">
        <v>0</v>
      </c>
      <c r="BT71" s="203">
        <v>0</v>
      </c>
      <c r="BU71" s="203">
        <v>1</v>
      </c>
      <c r="BV71" s="203">
        <v>1</v>
      </c>
      <c r="BW71" s="203">
        <v>0</v>
      </c>
      <c r="BX71" s="203">
        <v>1</v>
      </c>
      <c r="BY71" s="203">
        <v>0</v>
      </c>
      <c r="BZ71" s="203">
        <v>1</v>
      </c>
      <c r="CA71" s="203">
        <v>0</v>
      </c>
      <c r="CB71" s="203">
        <v>0</v>
      </c>
      <c r="CC71" s="203">
        <v>0</v>
      </c>
      <c r="CD71" s="203">
        <v>0</v>
      </c>
      <c r="CE71" s="211">
        <v>4</v>
      </c>
    </row>
    <row r="72" spans="1:83" ht="15" customHeight="1" x14ac:dyDescent="0.25">
      <c r="A72" s="38"/>
      <c r="B72" s="13" t="s">
        <v>199</v>
      </c>
      <c r="C72" s="202" t="s">
        <v>83</v>
      </c>
      <c r="D72" s="204">
        <v>1</v>
      </c>
      <c r="E72" s="203">
        <v>0</v>
      </c>
      <c r="F72" s="203">
        <v>0</v>
      </c>
      <c r="G72" s="203">
        <v>1</v>
      </c>
      <c r="H72" s="203">
        <v>0</v>
      </c>
      <c r="I72" s="203">
        <v>0</v>
      </c>
      <c r="J72" s="203">
        <v>3</v>
      </c>
      <c r="K72" s="203">
        <v>0</v>
      </c>
      <c r="L72" s="203">
        <v>1</v>
      </c>
      <c r="M72" s="203">
        <v>2</v>
      </c>
      <c r="N72" s="203">
        <v>2</v>
      </c>
      <c r="O72" s="203">
        <v>0</v>
      </c>
      <c r="P72" s="203">
        <v>1</v>
      </c>
      <c r="Q72" s="203">
        <v>0</v>
      </c>
      <c r="R72" s="203">
        <v>0</v>
      </c>
      <c r="S72" s="211">
        <v>11</v>
      </c>
      <c r="T72" s="204">
        <v>0</v>
      </c>
      <c r="U72" s="203">
        <v>1</v>
      </c>
      <c r="V72" s="203">
        <v>0</v>
      </c>
      <c r="W72" s="203">
        <v>0</v>
      </c>
      <c r="X72" s="203">
        <v>1</v>
      </c>
      <c r="Y72" s="203">
        <v>0</v>
      </c>
      <c r="Z72" s="203">
        <v>0</v>
      </c>
      <c r="AA72" s="203">
        <v>0</v>
      </c>
      <c r="AB72" s="203">
        <v>2</v>
      </c>
      <c r="AC72" s="203">
        <v>5</v>
      </c>
      <c r="AD72" s="203">
        <v>0</v>
      </c>
      <c r="AE72" s="203">
        <v>0</v>
      </c>
      <c r="AF72" s="203">
        <v>0</v>
      </c>
      <c r="AG72" s="203">
        <v>0</v>
      </c>
      <c r="AH72" s="203">
        <v>0</v>
      </c>
      <c r="AI72" s="211">
        <v>9</v>
      </c>
      <c r="AJ72" s="204">
        <v>1</v>
      </c>
      <c r="AK72" s="203">
        <v>0</v>
      </c>
      <c r="AL72" s="203">
        <v>0</v>
      </c>
      <c r="AM72" s="203">
        <v>0</v>
      </c>
      <c r="AN72" s="203">
        <v>0</v>
      </c>
      <c r="AO72" s="203">
        <v>2</v>
      </c>
      <c r="AP72" s="203">
        <v>1</v>
      </c>
      <c r="AQ72" s="203">
        <v>0</v>
      </c>
      <c r="AR72" s="203">
        <v>0</v>
      </c>
      <c r="AS72" s="203">
        <v>1</v>
      </c>
      <c r="AT72" s="203">
        <v>0</v>
      </c>
      <c r="AU72" s="203">
        <v>0</v>
      </c>
      <c r="AV72" s="203">
        <v>2</v>
      </c>
      <c r="AW72" s="203">
        <v>0</v>
      </c>
      <c r="AX72" s="203">
        <v>0</v>
      </c>
      <c r="AY72" s="211">
        <v>7</v>
      </c>
      <c r="AZ72" s="204">
        <v>1</v>
      </c>
      <c r="BA72" s="203">
        <v>0</v>
      </c>
      <c r="BB72" s="203">
        <v>0</v>
      </c>
      <c r="BC72" s="203">
        <v>0</v>
      </c>
      <c r="BD72" s="203">
        <v>0</v>
      </c>
      <c r="BE72" s="203">
        <v>0</v>
      </c>
      <c r="BF72" s="203">
        <v>1</v>
      </c>
      <c r="BG72" s="203">
        <v>1</v>
      </c>
      <c r="BH72" s="203">
        <v>2</v>
      </c>
      <c r="BI72" s="203">
        <v>1</v>
      </c>
      <c r="BJ72" s="203">
        <v>3</v>
      </c>
      <c r="BK72" s="203">
        <v>0</v>
      </c>
      <c r="BL72" s="203">
        <v>0</v>
      </c>
      <c r="BM72" s="203">
        <v>0</v>
      </c>
      <c r="BN72" s="203">
        <v>0</v>
      </c>
      <c r="BO72" s="211">
        <v>9</v>
      </c>
      <c r="BP72" s="204">
        <v>0</v>
      </c>
      <c r="BQ72" s="203">
        <v>0</v>
      </c>
      <c r="BR72" s="203">
        <v>0</v>
      </c>
      <c r="BS72" s="203">
        <v>0</v>
      </c>
      <c r="BT72" s="203">
        <v>1</v>
      </c>
      <c r="BU72" s="203">
        <v>0</v>
      </c>
      <c r="BV72" s="203">
        <v>3</v>
      </c>
      <c r="BW72" s="203">
        <v>0</v>
      </c>
      <c r="BX72" s="203">
        <v>0</v>
      </c>
      <c r="BY72" s="203">
        <v>6</v>
      </c>
      <c r="BZ72" s="203">
        <v>2</v>
      </c>
      <c r="CA72" s="203">
        <v>0</v>
      </c>
      <c r="CB72" s="203">
        <v>1</v>
      </c>
      <c r="CC72" s="203">
        <v>0</v>
      </c>
      <c r="CD72" s="203">
        <v>0</v>
      </c>
      <c r="CE72" s="211">
        <v>13</v>
      </c>
    </row>
    <row r="73" spans="1:83" ht="15" customHeight="1" x14ac:dyDescent="0.25">
      <c r="A73" s="38"/>
      <c r="B73" s="13"/>
      <c r="C73" s="202" t="s">
        <v>379</v>
      </c>
      <c r="D73" s="204">
        <v>0</v>
      </c>
      <c r="E73" s="203">
        <v>0</v>
      </c>
      <c r="F73" s="203">
        <v>0</v>
      </c>
      <c r="G73" s="203">
        <v>0</v>
      </c>
      <c r="H73" s="203">
        <v>0</v>
      </c>
      <c r="I73" s="203">
        <v>1</v>
      </c>
      <c r="J73" s="203">
        <v>0</v>
      </c>
      <c r="K73" s="203">
        <v>0</v>
      </c>
      <c r="L73" s="203">
        <v>1</v>
      </c>
      <c r="M73" s="203">
        <v>1</v>
      </c>
      <c r="N73" s="203">
        <v>25</v>
      </c>
      <c r="O73" s="203">
        <v>4</v>
      </c>
      <c r="P73" s="203">
        <v>1</v>
      </c>
      <c r="Q73" s="203">
        <v>0</v>
      </c>
      <c r="R73" s="203">
        <v>2</v>
      </c>
      <c r="S73" s="211">
        <v>35</v>
      </c>
      <c r="T73" s="204">
        <v>0</v>
      </c>
      <c r="U73" s="203">
        <v>0</v>
      </c>
      <c r="V73" s="203">
        <v>0</v>
      </c>
      <c r="W73" s="203">
        <v>0</v>
      </c>
      <c r="X73" s="203">
        <v>0</v>
      </c>
      <c r="Y73" s="203">
        <v>0</v>
      </c>
      <c r="Z73" s="203">
        <v>0</v>
      </c>
      <c r="AA73" s="203">
        <v>0</v>
      </c>
      <c r="AB73" s="203">
        <v>1</v>
      </c>
      <c r="AC73" s="203">
        <v>0</v>
      </c>
      <c r="AD73" s="203">
        <v>26</v>
      </c>
      <c r="AE73" s="203">
        <v>5</v>
      </c>
      <c r="AF73" s="203">
        <v>2</v>
      </c>
      <c r="AG73" s="203">
        <v>2</v>
      </c>
      <c r="AH73" s="203">
        <v>3</v>
      </c>
      <c r="AI73" s="211">
        <v>39</v>
      </c>
      <c r="AJ73" s="204">
        <v>2</v>
      </c>
      <c r="AK73" s="203">
        <v>0</v>
      </c>
      <c r="AL73" s="203">
        <v>0</v>
      </c>
      <c r="AM73" s="203">
        <v>0</v>
      </c>
      <c r="AN73" s="203">
        <v>0</v>
      </c>
      <c r="AO73" s="203">
        <v>0</v>
      </c>
      <c r="AP73" s="203">
        <v>0</v>
      </c>
      <c r="AQ73" s="203">
        <v>0</v>
      </c>
      <c r="AR73" s="203">
        <v>0</v>
      </c>
      <c r="AS73" s="203">
        <v>5</v>
      </c>
      <c r="AT73" s="203">
        <v>19</v>
      </c>
      <c r="AU73" s="203">
        <v>6</v>
      </c>
      <c r="AV73" s="203">
        <v>0</v>
      </c>
      <c r="AW73" s="203">
        <v>0</v>
      </c>
      <c r="AX73" s="203">
        <v>1</v>
      </c>
      <c r="AY73" s="211">
        <v>33</v>
      </c>
      <c r="AZ73" s="204">
        <v>0</v>
      </c>
      <c r="BA73" s="203">
        <v>0</v>
      </c>
      <c r="BB73" s="203">
        <v>0</v>
      </c>
      <c r="BC73" s="203">
        <v>0</v>
      </c>
      <c r="BD73" s="203">
        <v>0</v>
      </c>
      <c r="BE73" s="203">
        <v>1</v>
      </c>
      <c r="BF73" s="203">
        <v>1</v>
      </c>
      <c r="BG73" s="203">
        <v>0</v>
      </c>
      <c r="BH73" s="203">
        <v>1</v>
      </c>
      <c r="BI73" s="203">
        <v>0</v>
      </c>
      <c r="BJ73" s="203">
        <v>23</v>
      </c>
      <c r="BK73" s="203">
        <v>4</v>
      </c>
      <c r="BL73" s="203">
        <v>0</v>
      </c>
      <c r="BM73" s="203">
        <v>1</v>
      </c>
      <c r="BN73" s="203">
        <v>1</v>
      </c>
      <c r="BO73" s="211">
        <v>32</v>
      </c>
      <c r="BP73" s="204">
        <v>1</v>
      </c>
      <c r="BQ73" s="203">
        <v>0</v>
      </c>
      <c r="BR73" s="203">
        <v>0</v>
      </c>
      <c r="BS73" s="203">
        <v>0</v>
      </c>
      <c r="BT73" s="203">
        <v>0</v>
      </c>
      <c r="BU73" s="203">
        <v>1</v>
      </c>
      <c r="BV73" s="203">
        <v>0</v>
      </c>
      <c r="BW73" s="203">
        <v>0</v>
      </c>
      <c r="BX73" s="203">
        <v>1</v>
      </c>
      <c r="BY73" s="203">
        <v>0</v>
      </c>
      <c r="BZ73" s="203">
        <v>22</v>
      </c>
      <c r="CA73" s="203">
        <v>6</v>
      </c>
      <c r="CB73" s="203">
        <v>2</v>
      </c>
      <c r="CC73" s="203">
        <v>2</v>
      </c>
      <c r="CD73" s="203">
        <v>1</v>
      </c>
      <c r="CE73" s="211">
        <v>36</v>
      </c>
    </row>
    <row r="74" spans="1:83" ht="15" customHeight="1" x14ac:dyDescent="0.25">
      <c r="A74" s="38"/>
      <c r="B74" s="13"/>
      <c r="C74" s="202" t="s">
        <v>41</v>
      </c>
      <c r="D74" s="204">
        <v>1</v>
      </c>
      <c r="E74" s="203">
        <v>0</v>
      </c>
      <c r="F74" s="203">
        <v>0</v>
      </c>
      <c r="G74" s="203">
        <v>1</v>
      </c>
      <c r="H74" s="203">
        <v>0</v>
      </c>
      <c r="I74" s="203">
        <v>1</v>
      </c>
      <c r="J74" s="203">
        <v>3</v>
      </c>
      <c r="K74" s="203">
        <v>0</v>
      </c>
      <c r="L74" s="203">
        <v>2</v>
      </c>
      <c r="M74" s="203">
        <v>3</v>
      </c>
      <c r="N74" s="203">
        <v>27</v>
      </c>
      <c r="O74" s="203">
        <v>4</v>
      </c>
      <c r="P74" s="203">
        <v>2</v>
      </c>
      <c r="Q74" s="203">
        <v>0</v>
      </c>
      <c r="R74" s="203">
        <v>2</v>
      </c>
      <c r="S74" s="211">
        <v>46</v>
      </c>
      <c r="T74" s="204">
        <v>0</v>
      </c>
      <c r="U74" s="203">
        <v>1</v>
      </c>
      <c r="V74" s="203">
        <v>0</v>
      </c>
      <c r="W74" s="203">
        <v>0</v>
      </c>
      <c r="X74" s="203">
        <v>1</v>
      </c>
      <c r="Y74" s="203">
        <v>0</v>
      </c>
      <c r="Z74" s="203">
        <v>0</v>
      </c>
      <c r="AA74" s="203">
        <v>0</v>
      </c>
      <c r="AB74" s="203">
        <v>3</v>
      </c>
      <c r="AC74" s="203">
        <v>5</v>
      </c>
      <c r="AD74" s="203">
        <v>26</v>
      </c>
      <c r="AE74" s="203">
        <v>5</v>
      </c>
      <c r="AF74" s="203">
        <v>2</v>
      </c>
      <c r="AG74" s="203">
        <v>2</v>
      </c>
      <c r="AH74" s="203">
        <v>3</v>
      </c>
      <c r="AI74" s="211">
        <v>48</v>
      </c>
      <c r="AJ74" s="204">
        <v>3</v>
      </c>
      <c r="AK74" s="203">
        <v>0</v>
      </c>
      <c r="AL74" s="203">
        <v>0</v>
      </c>
      <c r="AM74" s="203">
        <v>0</v>
      </c>
      <c r="AN74" s="203">
        <v>0</v>
      </c>
      <c r="AO74" s="203">
        <v>2</v>
      </c>
      <c r="AP74" s="203">
        <v>1</v>
      </c>
      <c r="AQ74" s="203">
        <v>0</v>
      </c>
      <c r="AR74" s="203">
        <v>0</v>
      </c>
      <c r="AS74" s="203">
        <v>6</v>
      </c>
      <c r="AT74" s="203">
        <v>19</v>
      </c>
      <c r="AU74" s="203">
        <v>6</v>
      </c>
      <c r="AV74" s="203">
        <v>2</v>
      </c>
      <c r="AW74" s="203">
        <v>0</v>
      </c>
      <c r="AX74" s="203">
        <v>1</v>
      </c>
      <c r="AY74" s="211">
        <v>40</v>
      </c>
      <c r="AZ74" s="204">
        <v>1</v>
      </c>
      <c r="BA74" s="203">
        <v>0</v>
      </c>
      <c r="BB74" s="203">
        <v>0</v>
      </c>
      <c r="BC74" s="203">
        <v>0</v>
      </c>
      <c r="BD74" s="203">
        <v>0</v>
      </c>
      <c r="BE74" s="203">
        <v>1</v>
      </c>
      <c r="BF74" s="203">
        <v>2</v>
      </c>
      <c r="BG74" s="203">
        <v>1</v>
      </c>
      <c r="BH74" s="203">
        <v>3</v>
      </c>
      <c r="BI74" s="203">
        <v>1</v>
      </c>
      <c r="BJ74" s="203">
        <v>26</v>
      </c>
      <c r="BK74" s="203">
        <v>4</v>
      </c>
      <c r="BL74" s="203">
        <v>0</v>
      </c>
      <c r="BM74" s="203">
        <v>1</v>
      </c>
      <c r="BN74" s="203">
        <v>1</v>
      </c>
      <c r="BO74" s="211">
        <v>41</v>
      </c>
      <c r="BP74" s="204">
        <v>1</v>
      </c>
      <c r="BQ74" s="203">
        <v>0</v>
      </c>
      <c r="BR74" s="203">
        <v>0</v>
      </c>
      <c r="BS74" s="203">
        <v>0</v>
      </c>
      <c r="BT74" s="203">
        <v>1</v>
      </c>
      <c r="BU74" s="203">
        <v>1</v>
      </c>
      <c r="BV74" s="203">
        <v>3</v>
      </c>
      <c r="BW74" s="203">
        <v>0</v>
      </c>
      <c r="BX74" s="203">
        <v>1</v>
      </c>
      <c r="BY74" s="203">
        <v>6</v>
      </c>
      <c r="BZ74" s="203">
        <v>24</v>
      </c>
      <c r="CA74" s="203">
        <v>6</v>
      </c>
      <c r="CB74" s="203">
        <v>3</v>
      </c>
      <c r="CC74" s="203">
        <v>2</v>
      </c>
      <c r="CD74" s="203">
        <v>1</v>
      </c>
      <c r="CE74" s="211">
        <v>49</v>
      </c>
    </row>
    <row r="75" spans="1:83" ht="15" customHeight="1" x14ac:dyDescent="0.25">
      <c r="A75" s="39"/>
      <c r="B75" s="37" t="s">
        <v>41</v>
      </c>
      <c r="C75" s="37"/>
      <c r="D75" s="205">
        <v>49</v>
      </c>
      <c r="E75" s="206">
        <v>1</v>
      </c>
      <c r="F75" s="206">
        <v>0</v>
      </c>
      <c r="G75" s="206">
        <v>4</v>
      </c>
      <c r="H75" s="206">
        <v>9</v>
      </c>
      <c r="I75" s="206">
        <v>15</v>
      </c>
      <c r="J75" s="206">
        <v>15</v>
      </c>
      <c r="K75" s="206">
        <v>4</v>
      </c>
      <c r="L75" s="206">
        <v>21</v>
      </c>
      <c r="M75" s="206">
        <v>47</v>
      </c>
      <c r="N75" s="206">
        <v>51</v>
      </c>
      <c r="O75" s="206">
        <v>8</v>
      </c>
      <c r="P75" s="206">
        <v>4</v>
      </c>
      <c r="Q75" s="206">
        <v>1</v>
      </c>
      <c r="R75" s="206">
        <v>4</v>
      </c>
      <c r="S75" s="212">
        <v>233</v>
      </c>
      <c r="T75" s="205">
        <v>70</v>
      </c>
      <c r="U75" s="206">
        <v>2</v>
      </c>
      <c r="V75" s="206">
        <v>0</v>
      </c>
      <c r="W75" s="206">
        <v>1</v>
      </c>
      <c r="X75" s="206">
        <v>10</v>
      </c>
      <c r="Y75" s="206">
        <v>4</v>
      </c>
      <c r="Z75" s="206">
        <v>15</v>
      </c>
      <c r="AA75" s="206">
        <v>3</v>
      </c>
      <c r="AB75" s="206">
        <v>34</v>
      </c>
      <c r="AC75" s="206">
        <v>52</v>
      </c>
      <c r="AD75" s="206">
        <v>65</v>
      </c>
      <c r="AE75" s="206">
        <v>5</v>
      </c>
      <c r="AF75" s="206">
        <v>11</v>
      </c>
      <c r="AG75" s="206">
        <v>3</v>
      </c>
      <c r="AH75" s="206">
        <v>3</v>
      </c>
      <c r="AI75" s="212">
        <v>278</v>
      </c>
      <c r="AJ75" s="205">
        <v>69</v>
      </c>
      <c r="AK75" s="206">
        <v>2</v>
      </c>
      <c r="AL75" s="206">
        <v>0</v>
      </c>
      <c r="AM75" s="206">
        <v>2</v>
      </c>
      <c r="AN75" s="206">
        <v>8</v>
      </c>
      <c r="AO75" s="206">
        <v>10</v>
      </c>
      <c r="AP75" s="206">
        <v>21</v>
      </c>
      <c r="AQ75" s="206">
        <v>0</v>
      </c>
      <c r="AR75" s="206">
        <v>29</v>
      </c>
      <c r="AS75" s="206">
        <v>45</v>
      </c>
      <c r="AT75" s="206">
        <v>62</v>
      </c>
      <c r="AU75" s="206">
        <v>10</v>
      </c>
      <c r="AV75" s="206">
        <v>10</v>
      </c>
      <c r="AW75" s="206">
        <v>1</v>
      </c>
      <c r="AX75" s="206">
        <v>6</v>
      </c>
      <c r="AY75" s="212">
        <v>275</v>
      </c>
      <c r="AZ75" s="205">
        <v>87</v>
      </c>
      <c r="BA75" s="206">
        <v>4</v>
      </c>
      <c r="BB75" s="206">
        <v>1</v>
      </c>
      <c r="BC75" s="206">
        <v>6</v>
      </c>
      <c r="BD75" s="206">
        <v>19</v>
      </c>
      <c r="BE75" s="206">
        <v>15</v>
      </c>
      <c r="BF75" s="206">
        <v>16</v>
      </c>
      <c r="BG75" s="206">
        <v>12</v>
      </c>
      <c r="BH75" s="206">
        <v>48</v>
      </c>
      <c r="BI75" s="206">
        <v>59</v>
      </c>
      <c r="BJ75" s="206">
        <v>70</v>
      </c>
      <c r="BK75" s="206">
        <v>7</v>
      </c>
      <c r="BL75" s="206">
        <v>10</v>
      </c>
      <c r="BM75" s="206">
        <v>2</v>
      </c>
      <c r="BN75" s="206">
        <v>6</v>
      </c>
      <c r="BO75" s="212">
        <v>362</v>
      </c>
      <c r="BP75" s="205">
        <v>110</v>
      </c>
      <c r="BQ75" s="206">
        <v>7</v>
      </c>
      <c r="BR75" s="206">
        <v>0</v>
      </c>
      <c r="BS75" s="206">
        <v>6</v>
      </c>
      <c r="BT75" s="206">
        <v>25</v>
      </c>
      <c r="BU75" s="206">
        <v>14</v>
      </c>
      <c r="BV75" s="206">
        <v>28</v>
      </c>
      <c r="BW75" s="206">
        <v>11</v>
      </c>
      <c r="BX75" s="206">
        <v>56</v>
      </c>
      <c r="BY75" s="206">
        <v>68</v>
      </c>
      <c r="BZ75" s="206">
        <v>79</v>
      </c>
      <c r="CA75" s="206">
        <v>13</v>
      </c>
      <c r="CB75" s="206">
        <v>13</v>
      </c>
      <c r="CC75" s="206">
        <v>3</v>
      </c>
      <c r="CD75" s="206">
        <v>5</v>
      </c>
      <c r="CE75" s="212">
        <v>438</v>
      </c>
    </row>
    <row r="76" spans="1:83" ht="15" customHeight="1" x14ac:dyDescent="0.25">
      <c r="A76" s="38" t="s">
        <v>20</v>
      </c>
      <c r="B76" s="13" t="s">
        <v>84</v>
      </c>
      <c r="C76" s="202" t="s">
        <v>85</v>
      </c>
      <c r="D76" s="204">
        <v>1</v>
      </c>
      <c r="E76" s="203">
        <v>0</v>
      </c>
      <c r="F76" s="203">
        <v>0</v>
      </c>
      <c r="G76" s="203">
        <v>0</v>
      </c>
      <c r="H76" s="203">
        <v>0</v>
      </c>
      <c r="I76" s="203">
        <v>0</v>
      </c>
      <c r="J76" s="203">
        <v>0</v>
      </c>
      <c r="K76" s="203">
        <v>0</v>
      </c>
      <c r="L76" s="203">
        <v>0</v>
      </c>
      <c r="M76" s="203">
        <v>0</v>
      </c>
      <c r="N76" s="203">
        <v>0</v>
      </c>
      <c r="O76" s="203">
        <v>0</v>
      </c>
      <c r="P76" s="203">
        <v>0</v>
      </c>
      <c r="Q76" s="203">
        <v>0</v>
      </c>
      <c r="R76" s="203">
        <v>0</v>
      </c>
      <c r="S76" s="211">
        <v>1</v>
      </c>
      <c r="T76" s="204">
        <v>0</v>
      </c>
      <c r="U76" s="203">
        <v>0</v>
      </c>
      <c r="V76" s="203">
        <v>0</v>
      </c>
      <c r="W76" s="203">
        <v>0</v>
      </c>
      <c r="X76" s="203">
        <v>0</v>
      </c>
      <c r="Y76" s="203">
        <v>0</v>
      </c>
      <c r="Z76" s="203">
        <v>0</v>
      </c>
      <c r="AA76" s="203">
        <v>0</v>
      </c>
      <c r="AB76" s="203">
        <v>0</v>
      </c>
      <c r="AC76" s="203">
        <v>0</v>
      </c>
      <c r="AD76" s="203">
        <v>0</v>
      </c>
      <c r="AE76" s="203">
        <v>0</v>
      </c>
      <c r="AF76" s="203">
        <v>0</v>
      </c>
      <c r="AG76" s="203">
        <v>0</v>
      </c>
      <c r="AH76" s="203">
        <v>0</v>
      </c>
      <c r="AI76" s="211">
        <v>0</v>
      </c>
      <c r="AJ76" s="204">
        <v>0</v>
      </c>
      <c r="AK76" s="203">
        <v>0</v>
      </c>
      <c r="AL76" s="203">
        <v>0</v>
      </c>
      <c r="AM76" s="203">
        <v>0</v>
      </c>
      <c r="AN76" s="203">
        <v>0</v>
      </c>
      <c r="AO76" s="203">
        <v>0</v>
      </c>
      <c r="AP76" s="203">
        <v>0</v>
      </c>
      <c r="AQ76" s="203">
        <v>0</v>
      </c>
      <c r="AR76" s="203">
        <v>0</v>
      </c>
      <c r="AS76" s="203">
        <v>0</v>
      </c>
      <c r="AT76" s="203">
        <v>0</v>
      </c>
      <c r="AU76" s="203">
        <v>0</v>
      </c>
      <c r="AV76" s="203">
        <v>0</v>
      </c>
      <c r="AW76" s="203">
        <v>0</v>
      </c>
      <c r="AX76" s="203">
        <v>0</v>
      </c>
      <c r="AY76" s="211">
        <v>0</v>
      </c>
      <c r="AZ76" s="204">
        <v>2</v>
      </c>
      <c r="BA76" s="203">
        <v>0</v>
      </c>
      <c r="BB76" s="203">
        <v>0</v>
      </c>
      <c r="BC76" s="203">
        <v>0</v>
      </c>
      <c r="BD76" s="203">
        <v>0</v>
      </c>
      <c r="BE76" s="203">
        <v>0</v>
      </c>
      <c r="BF76" s="203">
        <v>0</v>
      </c>
      <c r="BG76" s="203">
        <v>0</v>
      </c>
      <c r="BH76" s="203">
        <v>0</v>
      </c>
      <c r="BI76" s="203">
        <v>0</v>
      </c>
      <c r="BJ76" s="203">
        <v>0</v>
      </c>
      <c r="BK76" s="203">
        <v>0</v>
      </c>
      <c r="BL76" s="203">
        <v>0</v>
      </c>
      <c r="BM76" s="203">
        <v>0</v>
      </c>
      <c r="BN76" s="203">
        <v>0</v>
      </c>
      <c r="BO76" s="211">
        <v>2</v>
      </c>
      <c r="BP76" s="204">
        <v>0</v>
      </c>
      <c r="BQ76" s="203">
        <v>0</v>
      </c>
      <c r="BR76" s="203">
        <v>0</v>
      </c>
      <c r="BS76" s="203">
        <v>0</v>
      </c>
      <c r="BT76" s="203">
        <v>0</v>
      </c>
      <c r="BU76" s="203">
        <v>0</v>
      </c>
      <c r="BV76" s="203">
        <v>0</v>
      </c>
      <c r="BW76" s="203">
        <v>0</v>
      </c>
      <c r="BX76" s="203">
        <v>0</v>
      </c>
      <c r="BY76" s="203">
        <v>0</v>
      </c>
      <c r="BZ76" s="203">
        <v>0</v>
      </c>
      <c r="CA76" s="203">
        <v>0</v>
      </c>
      <c r="CB76" s="203">
        <v>0</v>
      </c>
      <c r="CC76" s="203">
        <v>0</v>
      </c>
      <c r="CD76" s="203">
        <v>0</v>
      </c>
      <c r="CE76" s="211">
        <v>0</v>
      </c>
    </row>
    <row r="77" spans="1:83" ht="15" customHeight="1" x14ac:dyDescent="0.25">
      <c r="A77" s="38"/>
      <c r="B77" s="13"/>
      <c r="C77" s="202" t="s">
        <v>86</v>
      </c>
      <c r="D77" s="204">
        <v>0</v>
      </c>
      <c r="E77" s="203">
        <v>0</v>
      </c>
      <c r="F77" s="203">
        <v>0</v>
      </c>
      <c r="G77" s="203">
        <v>0</v>
      </c>
      <c r="H77" s="203">
        <v>0</v>
      </c>
      <c r="I77" s="203">
        <v>0</v>
      </c>
      <c r="J77" s="203">
        <v>0</v>
      </c>
      <c r="K77" s="203">
        <v>0</v>
      </c>
      <c r="L77" s="203">
        <v>0</v>
      </c>
      <c r="M77" s="203">
        <v>0</v>
      </c>
      <c r="N77" s="203">
        <v>0</v>
      </c>
      <c r="O77" s="203">
        <v>0</v>
      </c>
      <c r="P77" s="203">
        <v>0</v>
      </c>
      <c r="Q77" s="203">
        <v>0</v>
      </c>
      <c r="R77" s="203">
        <v>0</v>
      </c>
      <c r="S77" s="211">
        <v>0</v>
      </c>
      <c r="T77" s="204">
        <v>0</v>
      </c>
      <c r="U77" s="203">
        <v>0</v>
      </c>
      <c r="V77" s="203">
        <v>0</v>
      </c>
      <c r="W77" s="203">
        <v>0</v>
      </c>
      <c r="X77" s="203">
        <v>0</v>
      </c>
      <c r="Y77" s="203">
        <v>0</v>
      </c>
      <c r="Z77" s="203">
        <v>0</v>
      </c>
      <c r="AA77" s="203">
        <v>0</v>
      </c>
      <c r="AB77" s="203">
        <v>0</v>
      </c>
      <c r="AC77" s="203">
        <v>0</v>
      </c>
      <c r="AD77" s="203">
        <v>0</v>
      </c>
      <c r="AE77" s="203">
        <v>0</v>
      </c>
      <c r="AF77" s="203">
        <v>0</v>
      </c>
      <c r="AG77" s="203">
        <v>0</v>
      </c>
      <c r="AH77" s="203">
        <v>0</v>
      </c>
      <c r="AI77" s="211">
        <v>0</v>
      </c>
      <c r="AJ77" s="204">
        <v>0</v>
      </c>
      <c r="AK77" s="203">
        <v>0</v>
      </c>
      <c r="AL77" s="203">
        <v>0</v>
      </c>
      <c r="AM77" s="203">
        <v>0</v>
      </c>
      <c r="AN77" s="203">
        <v>0</v>
      </c>
      <c r="AO77" s="203">
        <v>0</v>
      </c>
      <c r="AP77" s="203">
        <v>0</v>
      </c>
      <c r="AQ77" s="203">
        <v>0</v>
      </c>
      <c r="AR77" s="203">
        <v>0</v>
      </c>
      <c r="AS77" s="203">
        <v>0</v>
      </c>
      <c r="AT77" s="203">
        <v>0</v>
      </c>
      <c r="AU77" s="203">
        <v>0</v>
      </c>
      <c r="AV77" s="203">
        <v>0</v>
      </c>
      <c r="AW77" s="203">
        <v>0</v>
      </c>
      <c r="AX77" s="203">
        <v>0</v>
      </c>
      <c r="AY77" s="211">
        <v>0</v>
      </c>
      <c r="AZ77" s="204">
        <v>0</v>
      </c>
      <c r="BA77" s="203">
        <v>0</v>
      </c>
      <c r="BB77" s="203">
        <v>0</v>
      </c>
      <c r="BC77" s="203">
        <v>0</v>
      </c>
      <c r="BD77" s="203">
        <v>0</v>
      </c>
      <c r="BE77" s="203">
        <v>0</v>
      </c>
      <c r="BF77" s="203">
        <v>0</v>
      </c>
      <c r="BG77" s="203">
        <v>0</v>
      </c>
      <c r="BH77" s="203">
        <v>0</v>
      </c>
      <c r="BI77" s="203">
        <v>0</v>
      </c>
      <c r="BJ77" s="203">
        <v>0</v>
      </c>
      <c r="BK77" s="203">
        <v>0</v>
      </c>
      <c r="BL77" s="203">
        <v>0</v>
      </c>
      <c r="BM77" s="203">
        <v>0</v>
      </c>
      <c r="BN77" s="203">
        <v>0</v>
      </c>
      <c r="BO77" s="211">
        <v>0</v>
      </c>
      <c r="BP77" s="204">
        <v>0</v>
      </c>
      <c r="BQ77" s="203">
        <v>0</v>
      </c>
      <c r="BR77" s="203">
        <v>0</v>
      </c>
      <c r="BS77" s="203">
        <v>0</v>
      </c>
      <c r="BT77" s="203">
        <v>0</v>
      </c>
      <c r="BU77" s="203">
        <v>0</v>
      </c>
      <c r="BV77" s="203">
        <v>0</v>
      </c>
      <c r="BW77" s="203">
        <v>0</v>
      </c>
      <c r="BX77" s="203">
        <v>0</v>
      </c>
      <c r="BY77" s="203">
        <v>0</v>
      </c>
      <c r="BZ77" s="203">
        <v>0</v>
      </c>
      <c r="CA77" s="203">
        <v>0</v>
      </c>
      <c r="CB77" s="203">
        <v>0</v>
      </c>
      <c r="CC77" s="203">
        <v>0</v>
      </c>
      <c r="CD77" s="203">
        <v>0</v>
      </c>
      <c r="CE77" s="211">
        <v>0</v>
      </c>
    </row>
    <row r="78" spans="1:83" ht="15" customHeight="1" x14ac:dyDescent="0.25">
      <c r="A78" s="38"/>
      <c r="B78" s="13"/>
      <c r="C78" s="202" t="s">
        <v>41</v>
      </c>
      <c r="D78" s="204">
        <v>1</v>
      </c>
      <c r="E78" s="203">
        <v>0</v>
      </c>
      <c r="F78" s="203">
        <v>0</v>
      </c>
      <c r="G78" s="203">
        <v>0</v>
      </c>
      <c r="H78" s="203">
        <v>0</v>
      </c>
      <c r="I78" s="203">
        <v>0</v>
      </c>
      <c r="J78" s="203">
        <v>0</v>
      </c>
      <c r="K78" s="203">
        <v>0</v>
      </c>
      <c r="L78" s="203">
        <v>0</v>
      </c>
      <c r="M78" s="203">
        <v>0</v>
      </c>
      <c r="N78" s="203">
        <v>0</v>
      </c>
      <c r="O78" s="203">
        <v>0</v>
      </c>
      <c r="P78" s="203">
        <v>0</v>
      </c>
      <c r="Q78" s="203">
        <v>0</v>
      </c>
      <c r="R78" s="203">
        <v>0</v>
      </c>
      <c r="S78" s="211">
        <v>1</v>
      </c>
      <c r="T78" s="204">
        <v>0</v>
      </c>
      <c r="U78" s="203">
        <v>0</v>
      </c>
      <c r="V78" s="203">
        <v>0</v>
      </c>
      <c r="W78" s="203">
        <v>0</v>
      </c>
      <c r="X78" s="203">
        <v>0</v>
      </c>
      <c r="Y78" s="203">
        <v>0</v>
      </c>
      <c r="Z78" s="203">
        <v>0</v>
      </c>
      <c r="AA78" s="203">
        <v>0</v>
      </c>
      <c r="AB78" s="203">
        <v>0</v>
      </c>
      <c r="AC78" s="203">
        <v>0</v>
      </c>
      <c r="AD78" s="203">
        <v>0</v>
      </c>
      <c r="AE78" s="203">
        <v>0</v>
      </c>
      <c r="AF78" s="203">
        <v>0</v>
      </c>
      <c r="AG78" s="203">
        <v>0</v>
      </c>
      <c r="AH78" s="203">
        <v>0</v>
      </c>
      <c r="AI78" s="211">
        <v>0</v>
      </c>
      <c r="AJ78" s="204">
        <v>0</v>
      </c>
      <c r="AK78" s="203">
        <v>0</v>
      </c>
      <c r="AL78" s="203">
        <v>0</v>
      </c>
      <c r="AM78" s="203">
        <v>0</v>
      </c>
      <c r="AN78" s="203">
        <v>0</v>
      </c>
      <c r="AO78" s="203">
        <v>0</v>
      </c>
      <c r="AP78" s="203">
        <v>0</v>
      </c>
      <c r="AQ78" s="203">
        <v>0</v>
      </c>
      <c r="AR78" s="203">
        <v>0</v>
      </c>
      <c r="AS78" s="203">
        <v>0</v>
      </c>
      <c r="AT78" s="203">
        <v>0</v>
      </c>
      <c r="AU78" s="203">
        <v>0</v>
      </c>
      <c r="AV78" s="203">
        <v>0</v>
      </c>
      <c r="AW78" s="203">
        <v>0</v>
      </c>
      <c r="AX78" s="203">
        <v>0</v>
      </c>
      <c r="AY78" s="211">
        <v>0</v>
      </c>
      <c r="AZ78" s="204">
        <v>2</v>
      </c>
      <c r="BA78" s="203">
        <v>0</v>
      </c>
      <c r="BB78" s="203">
        <v>0</v>
      </c>
      <c r="BC78" s="203">
        <v>0</v>
      </c>
      <c r="BD78" s="203">
        <v>0</v>
      </c>
      <c r="BE78" s="203">
        <v>0</v>
      </c>
      <c r="BF78" s="203">
        <v>0</v>
      </c>
      <c r="BG78" s="203">
        <v>0</v>
      </c>
      <c r="BH78" s="203">
        <v>0</v>
      </c>
      <c r="BI78" s="203">
        <v>0</v>
      </c>
      <c r="BJ78" s="203">
        <v>0</v>
      </c>
      <c r="BK78" s="203">
        <v>0</v>
      </c>
      <c r="BL78" s="203">
        <v>0</v>
      </c>
      <c r="BM78" s="203">
        <v>0</v>
      </c>
      <c r="BN78" s="203">
        <v>0</v>
      </c>
      <c r="BO78" s="211">
        <v>2</v>
      </c>
      <c r="BP78" s="204">
        <v>0</v>
      </c>
      <c r="BQ78" s="203">
        <v>0</v>
      </c>
      <c r="BR78" s="203">
        <v>0</v>
      </c>
      <c r="BS78" s="203">
        <v>0</v>
      </c>
      <c r="BT78" s="203">
        <v>0</v>
      </c>
      <c r="BU78" s="203">
        <v>0</v>
      </c>
      <c r="BV78" s="203">
        <v>0</v>
      </c>
      <c r="BW78" s="203">
        <v>0</v>
      </c>
      <c r="BX78" s="203">
        <v>0</v>
      </c>
      <c r="BY78" s="203">
        <v>0</v>
      </c>
      <c r="BZ78" s="203">
        <v>0</v>
      </c>
      <c r="CA78" s="203">
        <v>0</v>
      </c>
      <c r="CB78" s="203">
        <v>0</v>
      </c>
      <c r="CC78" s="203">
        <v>0</v>
      </c>
      <c r="CD78" s="203">
        <v>0</v>
      </c>
      <c r="CE78" s="211">
        <v>0</v>
      </c>
    </row>
    <row r="79" spans="1:83" ht="15" customHeight="1" x14ac:dyDescent="0.25">
      <c r="A79" s="38"/>
      <c r="B79" s="13" t="s">
        <v>87</v>
      </c>
      <c r="C79" s="202" t="s">
        <v>88</v>
      </c>
      <c r="D79" s="204">
        <v>18</v>
      </c>
      <c r="E79" s="203">
        <v>0</v>
      </c>
      <c r="F79" s="203">
        <v>0</v>
      </c>
      <c r="G79" s="203">
        <v>2</v>
      </c>
      <c r="H79" s="203">
        <v>1</v>
      </c>
      <c r="I79" s="203">
        <v>1</v>
      </c>
      <c r="J79" s="203">
        <v>0</v>
      </c>
      <c r="K79" s="203">
        <v>0</v>
      </c>
      <c r="L79" s="203">
        <v>2</v>
      </c>
      <c r="M79" s="203">
        <v>0</v>
      </c>
      <c r="N79" s="203">
        <v>0</v>
      </c>
      <c r="O79" s="203">
        <v>0</v>
      </c>
      <c r="P79" s="203">
        <v>0</v>
      </c>
      <c r="Q79" s="203">
        <v>0</v>
      </c>
      <c r="R79" s="203">
        <v>0</v>
      </c>
      <c r="S79" s="211">
        <v>24</v>
      </c>
      <c r="T79" s="204">
        <v>10</v>
      </c>
      <c r="U79" s="203">
        <v>0</v>
      </c>
      <c r="V79" s="203">
        <v>0</v>
      </c>
      <c r="W79" s="203">
        <v>1</v>
      </c>
      <c r="X79" s="203">
        <v>2</v>
      </c>
      <c r="Y79" s="203">
        <v>0</v>
      </c>
      <c r="Z79" s="203">
        <v>0</v>
      </c>
      <c r="AA79" s="203">
        <v>0</v>
      </c>
      <c r="AB79" s="203">
        <v>1</v>
      </c>
      <c r="AC79" s="203">
        <v>0</v>
      </c>
      <c r="AD79" s="203">
        <v>0</v>
      </c>
      <c r="AE79" s="203">
        <v>0</v>
      </c>
      <c r="AF79" s="203">
        <v>0</v>
      </c>
      <c r="AG79" s="203">
        <v>0</v>
      </c>
      <c r="AH79" s="203">
        <v>0</v>
      </c>
      <c r="AI79" s="211">
        <v>14</v>
      </c>
      <c r="AJ79" s="204">
        <v>18</v>
      </c>
      <c r="AK79" s="203">
        <v>0</v>
      </c>
      <c r="AL79" s="203">
        <v>0</v>
      </c>
      <c r="AM79" s="203">
        <v>1</v>
      </c>
      <c r="AN79" s="203">
        <v>5</v>
      </c>
      <c r="AO79" s="203">
        <v>0</v>
      </c>
      <c r="AP79" s="203">
        <v>0</v>
      </c>
      <c r="AQ79" s="203">
        <v>0</v>
      </c>
      <c r="AR79" s="203">
        <v>1</v>
      </c>
      <c r="AS79" s="203">
        <v>1</v>
      </c>
      <c r="AT79" s="203">
        <v>0</v>
      </c>
      <c r="AU79" s="203">
        <v>0</v>
      </c>
      <c r="AV79" s="203">
        <v>0</v>
      </c>
      <c r="AW79" s="203">
        <v>0</v>
      </c>
      <c r="AX79" s="203">
        <v>0</v>
      </c>
      <c r="AY79" s="211">
        <v>26</v>
      </c>
      <c r="AZ79" s="204">
        <v>18</v>
      </c>
      <c r="BA79" s="203">
        <v>0</v>
      </c>
      <c r="BB79" s="203">
        <v>0</v>
      </c>
      <c r="BC79" s="203">
        <v>2</v>
      </c>
      <c r="BD79" s="203">
        <v>7</v>
      </c>
      <c r="BE79" s="203">
        <v>0</v>
      </c>
      <c r="BF79" s="203">
        <v>0</v>
      </c>
      <c r="BG79" s="203">
        <v>0</v>
      </c>
      <c r="BH79" s="203">
        <v>0</v>
      </c>
      <c r="BI79" s="203">
        <v>0</v>
      </c>
      <c r="BJ79" s="203">
        <v>0</v>
      </c>
      <c r="BK79" s="203">
        <v>0</v>
      </c>
      <c r="BL79" s="203">
        <v>0</v>
      </c>
      <c r="BM79" s="203">
        <v>0</v>
      </c>
      <c r="BN79" s="203">
        <v>0</v>
      </c>
      <c r="BO79" s="211">
        <v>27</v>
      </c>
      <c r="BP79" s="204">
        <v>21</v>
      </c>
      <c r="BQ79" s="203">
        <v>0</v>
      </c>
      <c r="BR79" s="203">
        <v>0</v>
      </c>
      <c r="BS79" s="203">
        <v>0</v>
      </c>
      <c r="BT79" s="203">
        <v>2</v>
      </c>
      <c r="BU79" s="203">
        <v>1</v>
      </c>
      <c r="BV79" s="203">
        <v>0</v>
      </c>
      <c r="BW79" s="203">
        <v>0</v>
      </c>
      <c r="BX79" s="203">
        <v>0</v>
      </c>
      <c r="BY79" s="203">
        <v>0</v>
      </c>
      <c r="BZ79" s="203">
        <v>0</v>
      </c>
      <c r="CA79" s="203">
        <v>0</v>
      </c>
      <c r="CB79" s="203">
        <v>0</v>
      </c>
      <c r="CC79" s="203">
        <v>0</v>
      </c>
      <c r="CD79" s="203">
        <v>0</v>
      </c>
      <c r="CE79" s="211">
        <v>24</v>
      </c>
    </row>
    <row r="80" spans="1:83" ht="15" customHeight="1" x14ac:dyDescent="0.25">
      <c r="A80" s="38"/>
      <c r="B80" s="13"/>
      <c r="C80" s="202" t="s">
        <v>89</v>
      </c>
      <c r="D80" s="204">
        <v>59</v>
      </c>
      <c r="E80" s="203">
        <v>0</v>
      </c>
      <c r="F80" s="203">
        <v>1</v>
      </c>
      <c r="G80" s="203">
        <v>0</v>
      </c>
      <c r="H80" s="203">
        <v>29</v>
      </c>
      <c r="I80" s="203">
        <v>12</v>
      </c>
      <c r="J80" s="203">
        <v>14</v>
      </c>
      <c r="K80" s="203">
        <v>3</v>
      </c>
      <c r="L80" s="203">
        <v>26</v>
      </c>
      <c r="M80" s="203">
        <v>14</v>
      </c>
      <c r="N80" s="203">
        <v>10</v>
      </c>
      <c r="O80" s="203">
        <v>2</v>
      </c>
      <c r="P80" s="203">
        <v>1</v>
      </c>
      <c r="Q80" s="203">
        <v>0</v>
      </c>
      <c r="R80" s="203">
        <v>0</v>
      </c>
      <c r="S80" s="211">
        <v>171</v>
      </c>
      <c r="T80" s="204">
        <v>42</v>
      </c>
      <c r="U80" s="203">
        <v>0</v>
      </c>
      <c r="V80" s="203">
        <v>0</v>
      </c>
      <c r="W80" s="203">
        <v>6</v>
      </c>
      <c r="X80" s="203">
        <v>29</v>
      </c>
      <c r="Y80" s="203">
        <v>16</v>
      </c>
      <c r="Z80" s="203">
        <v>9</v>
      </c>
      <c r="AA80" s="203">
        <v>3</v>
      </c>
      <c r="AB80" s="203">
        <v>16</v>
      </c>
      <c r="AC80" s="203">
        <v>20</v>
      </c>
      <c r="AD80" s="203">
        <v>6</v>
      </c>
      <c r="AE80" s="203">
        <v>0</v>
      </c>
      <c r="AF80" s="203">
        <v>1</v>
      </c>
      <c r="AG80" s="203">
        <v>0</v>
      </c>
      <c r="AH80" s="203">
        <v>1</v>
      </c>
      <c r="AI80" s="211">
        <v>149</v>
      </c>
      <c r="AJ80" s="204">
        <v>60</v>
      </c>
      <c r="AK80" s="203">
        <v>1</v>
      </c>
      <c r="AL80" s="203">
        <v>1</v>
      </c>
      <c r="AM80" s="203">
        <v>4</v>
      </c>
      <c r="AN80" s="203">
        <v>22</v>
      </c>
      <c r="AO80" s="203">
        <v>12</v>
      </c>
      <c r="AP80" s="203">
        <v>8</v>
      </c>
      <c r="AQ80" s="203">
        <v>3</v>
      </c>
      <c r="AR80" s="203">
        <v>12</v>
      </c>
      <c r="AS80" s="203">
        <v>21</v>
      </c>
      <c r="AT80" s="203">
        <v>4</v>
      </c>
      <c r="AU80" s="203">
        <v>1</v>
      </c>
      <c r="AV80" s="203">
        <v>0</v>
      </c>
      <c r="AW80" s="203">
        <v>0</v>
      </c>
      <c r="AX80" s="203">
        <v>0</v>
      </c>
      <c r="AY80" s="211">
        <v>149</v>
      </c>
      <c r="AZ80" s="204">
        <v>58</v>
      </c>
      <c r="BA80" s="203">
        <v>0</v>
      </c>
      <c r="BB80" s="203">
        <v>1</v>
      </c>
      <c r="BC80" s="203">
        <v>9</v>
      </c>
      <c r="BD80" s="203">
        <v>30</v>
      </c>
      <c r="BE80" s="203">
        <v>13</v>
      </c>
      <c r="BF80" s="203">
        <v>9</v>
      </c>
      <c r="BG80" s="203">
        <v>2</v>
      </c>
      <c r="BH80" s="203">
        <v>22</v>
      </c>
      <c r="BI80" s="203">
        <v>20</v>
      </c>
      <c r="BJ80" s="203">
        <v>1</v>
      </c>
      <c r="BK80" s="203">
        <v>1</v>
      </c>
      <c r="BL80" s="203">
        <v>2</v>
      </c>
      <c r="BM80" s="203">
        <v>0</v>
      </c>
      <c r="BN80" s="203">
        <v>0</v>
      </c>
      <c r="BO80" s="211">
        <v>168</v>
      </c>
      <c r="BP80" s="204">
        <v>78</v>
      </c>
      <c r="BQ80" s="203">
        <v>0</v>
      </c>
      <c r="BR80" s="203">
        <v>0</v>
      </c>
      <c r="BS80" s="203">
        <v>7</v>
      </c>
      <c r="BT80" s="203">
        <v>28</v>
      </c>
      <c r="BU80" s="203">
        <v>8</v>
      </c>
      <c r="BV80" s="203">
        <v>8</v>
      </c>
      <c r="BW80" s="203">
        <v>3</v>
      </c>
      <c r="BX80" s="203">
        <v>17</v>
      </c>
      <c r="BY80" s="203">
        <v>23</v>
      </c>
      <c r="BZ80" s="203">
        <v>9</v>
      </c>
      <c r="CA80" s="203">
        <v>1</v>
      </c>
      <c r="CB80" s="203">
        <v>0</v>
      </c>
      <c r="CC80" s="203">
        <v>0</v>
      </c>
      <c r="CD80" s="203">
        <v>0</v>
      </c>
      <c r="CE80" s="211">
        <v>182</v>
      </c>
    </row>
    <row r="81" spans="1:83" ht="15" customHeight="1" x14ac:dyDescent="0.25">
      <c r="A81" s="38"/>
      <c r="B81" s="13"/>
      <c r="C81" s="202" t="s">
        <v>41</v>
      </c>
      <c r="D81" s="204">
        <v>77</v>
      </c>
      <c r="E81" s="203">
        <v>0</v>
      </c>
      <c r="F81" s="203">
        <v>1</v>
      </c>
      <c r="G81" s="203">
        <v>2</v>
      </c>
      <c r="H81" s="203">
        <v>30</v>
      </c>
      <c r="I81" s="203">
        <v>13</v>
      </c>
      <c r="J81" s="203">
        <v>14</v>
      </c>
      <c r="K81" s="203">
        <v>3</v>
      </c>
      <c r="L81" s="203">
        <v>28</v>
      </c>
      <c r="M81" s="203">
        <v>14</v>
      </c>
      <c r="N81" s="203">
        <v>10</v>
      </c>
      <c r="O81" s="203">
        <v>2</v>
      </c>
      <c r="P81" s="203">
        <v>1</v>
      </c>
      <c r="Q81" s="203">
        <v>0</v>
      </c>
      <c r="R81" s="203">
        <v>0</v>
      </c>
      <c r="S81" s="211">
        <v>195</v>
      </c>
      <c r="T81" s="204">
        <v>52</v>
      </c>
      <c r="U81" s="203">
        <v>0</v>
      </c>
      <c r="V81" s="203">
        <v>0</v>
      </c>
      <c r="W81" s="203">
        <v>7</v>
      </c>
      <c r="X81" s="203">
        <v>31</v>
      </c>
      <c r="Y81" s="203">
        <v>16</v>
      </c>
      <c r="Z81" s="203">
        <v>9</v>
      </c>
      <c r="AA81" s="203">
        <v>3</v>
      </c>
      <c r="AB81" s="203">
        <v>17</v>
      </c>
      <c r="AC81" s="203">
        <v>20</v>
      </c>
      <c r="AD81" s="203">
        <v>6</v>
      </c>
      <c r="AE81" s="203">
        <v>0</v>
      </c>
      <c r="AF81" s="203">
        <v>1</v>
      </c>
      <c r="AG81" s="203">
        <v>0</v>
      </c>
      <c r="AH81" s="203">
        <v>1</v>
      </c>
      <c r="AI81" s="211">
        <v>163</v>
      </c>
      <c r="AJ81" s="204">
        <v>78</v>
      </c>
      <c r="AK81" s="203">
        <v>1</v>
      </c>
      <c r="AL81" s="203">
        <v>1</v>
      </c>
      <c r="AM81" s="203">
        <v>5</v>
      </c>
      <c r="AN81" s="203">
        <v>27</v>
      </c>
      <c r="AO81" s="203">
        <v>12</v>
      </c>
      <c r="AP81" s="203">
        <v>8</v>
      </c>
      <c r="AQ81" s="203">
        <v>3</v>
      </c>
      <c r="AR81" s="203">
        <v>13</v>
      </c>
      <c r="AS81" s="203">
        <v>22</v>
      </c>
      <c r="AT81" s="203">
        <v>4</v>
      </c>
      <c r="AU81" s="203">
        <v>1</v>
      </c>
      <c r="AV81" s="203">
        <v>0</v>
      </c>
      <c r="AW81" s="203">
        <v>0</v>
      </c>
      <c r="AX81" s="203">
        <v>0</v>
      </c>
      <c r="AY81" s="211">
        <v>175</v>
      </c>
      <c r="AZ81" s="204">
        <v>76</v>
      </c>
      <c r="BA81" s="203">
        <v>0</v>
      </c>
      <c r="BB81" s="203">
        <v>1</v>
      </c>
      <c r="BC81" s="203">
        <v>11</v>
      </c>
      <c r="BD81" s="203">
        <v>37</v>
      </c>
      <c r="BE81" s="203">
        <v>13</v>
      </c>
      <c r="BF81" s="203">
        <v>9</v>
      </c>
      <c r="BG81" s="203">
        <v>2</v>
      </c>
      <c r="BH81" s="203">
        <v>22</v>
      </c>
      <c r="BI81" s="203">
        <v>20</v>
      </c>
      <c r="BJ81" s="203">
        <v>1</v>
      </c>
      <c r="BK81" s="203">
        <v>1</v>
      </c>
      <c r="BL81" s="203">
        <v>2</v>
      </c>
      <c r="BM81" s="203">
        <v>0</v>
      </c>
      <c r="BN81" s="203">
        <v>0</v>
      </c>
      <c r="BO81" s="211">
        <v>195</v>
      </c>
      <c r="BP81" s="204">
        <v>99</v>
      </c>
      <c r="BQ81" s="203">
        <v>0</v>
      </c>
      <c r="BR81" s="203">
        <v>0</v>
      </c>
      <c r="BS81" s="203">
        <v>7</v>
      </c>
      <c r="BT81" s="203">
        <v>30</v>
      </c>
      <c r="BU81" s="203">
        <v>9</v>
      </c>
      <c r="BV81" s="203">
        <v>8</v>
      </c>
      <c r="BW81" s="203">
        <v>3</v>
      </c>
      <c r="BX81" s="203">
        <v>17</v>
      </c>
      <c r="BY81" s="203">
        <v>23</v>
      </c>
      <c r="BZ81" s="203">
        <v>9</v>
      </c>
      <c r="CA81" s="203">
        <v>1</v>
      </c>
      <c r="CB81" s="203">
        <v>0</v>
      </c>
      <c r="CC81" s="203">
        <v>0</v>
      </c>
      <c r="CD81" s="203">
        <v>0</v>
      </c>
      <c r="CE81" s="211">
        <v>206</v>
      </c>
    </row>
    <row r="82" spans="1:83" ht="15" customHeight="1" x14ac:dyDescent="0.25">
      <c r="A82" s="38"/>
      <c r="B82" s="13" t="s">
        <v>200</v>
      </c>
      <c r="C82" s="202" t="s">
        <v>90</v>
      </c>
      <c r="D82" s="204">
        <v>2</v>
      </c>
      <c r="E82" s="203">
        <v>0</v>
      </c>
      <c r="F82" s="203">
        <v>0</v>
      </c>
      <c r="G82" s="203">
        <v>0</v>
      </c>
      <c r="H82" s="203">
        <v>1</v>
      </c>
      <c r="I82" s="203">
        <v>0</v>
      </c>
      <c r="J82" s="203">
        <v>0</v>
      </c>
      <c r="K82" s="203">
        <v>0</v>
      </c>
      <c r="L82" s="203">
        <v>0</v>
      </c>
      <c r="M82" s="203">
        <v>1</v>
      </c>
      <c r="N82" s="203">
        <v>0</v>
      </c>
      <c r="O82" s="203">
        <v>0</v>
      </c>
      <c r="P82" s="203">
        <v>0</v>
      </c>
      <c r="Q82" s="203">
        <v>0</v>
      </c>
      <c r="R82" s="203">
        <v>0</v>
      </c>
      <c r="S82" s="211">
        <v>4</v>
      </c>
      <c r="T82" s="204">
        <v>1</v>
      </c>
      <c r="U82" s="203">
        <v>0</v>
      </c>
      <c r="V82" s="203">
        <v>0</v>
      </c>
      <c r="W82" s="203">
        <v>0</v>
      </c>
      <c r="X82" s="203">
        <v>0</v>
      </c>
      <c r="Y82" s="203">
        <v>0</v>
      </c>
      <c r="Z82" s="203">
        <v>0</v>
      </c>
      <c r="AA82" s="203">
        <v>0</v>
      </c>
      <c r="AB82" s="203">
        <v>1</v>
      </c>
      <c r="AC82" s="203">
        <v>0</v>
      </c>
      <c r="AD82" s="203">
        <v>0</v>
      </c>
      <c r="AE82" s="203">
        <v>0</v>
      </c>
      <c r="AF82" s="203">
        <v>0</v>
      </c>
      <c r="AG82" s="203">
        <v>0</v>
      </c>
      <c r="AH82" s="203">
        <v>0</v>
      </c>
      <c r="AI82" s="211">
        <v>2</v>
      </c>
      <c r="AJ82" s="204">
        <v>2</v>
      </c>
      <c r="AK82" s="203">
        <v>0</v>
      </c>
      <c r="AL82" s="203">
        <v>0</v>
      </c>
      <c r="AM82" s="203">
        <v>0</v>
      </c>
      <c r="AN82" s="203">
        <v>0</v>
      </c>
      <c r="AO82" s="203">
        <v>0</v>
      </c>
      <c r="AP82" s="203">
        <v>0</v>
      </c>
      <c r="AQ82" s="203">
        <v>0</v>
      </c>
      <c r="AR82" s="203">
        <v>0</v>
      </c>
      <c r="AS82" s="203">
        <v>0</v>
      </c>
      <c r="AT82" s="203">
        <v>0</v>
      </c>
      <c r="AU82" s="203">
        <v>0</v>
      </c>
      <c r="AV82" s="203">
        <v>0</v>
      </c>
      <c r="AW82" s="203">
        <v>0</v>
      </c>
      <c r="AX82" s="203">
        <v>0</v>
      </c>
      <c r="AY82" s="211">
        <v>2</v>
      </c>
      <c r="AZ82" s="204">
        <v>2</v>
      </c>
      <c r="BA82" s="203">
        <v>0</v>
      </c>
      <c r="BB82" s="203">
        <v>0</v>
      </c>
      <c r="BC82" s="203">
        <v>0</v>
      </c>
      <c r="BD82" s="203">
        <v>1</v>
      </c>
      <c r="BE82" s="203">
        <v>0</v>
      </c>
      <c r="BF82" s="203">
        <v>0</v>
      </c>
      <c r="BG82" s="203">
        <v>0</v>
      </c>
      <c r="BH82" s="203">
        <v>0</v>
      </c>
      <c r="BI82" s="203">
        <v>0</v>
      </c>
      <c r="BJ82" s="203">
        <v>0</v>
      </c>
      <c r="BK82" s="203">
        <v>0</v>
      </c>
      <c r="BL82" s="203">
        <v>0</v>
      </c>
      <c r="BM82" s="203">
        <v>0</v>
      </c>
      <c r="BN82" s="203">
        <v>0</v>
      </c>
      <c r="BO82" s="211">
        <v>3</v>
      </c>
      <c r="BP82" s="204">
        <v>1</v>
      </c>
      <c r="BQ82" s="203">
        <v>0</v>
      </c>
      <c r="BR82" s="203">
        <v>0</v>
      </c>
      <c r="BS82" s="203">
        <v>0</v>
      </c>
      <c r="BT82" s="203">
        <v>0</v>
      </c>
      <c r="BU82" s="203">
        <v>0</v>
      </c>
      <c r="BV82" s="203">
        <v>0</v>
      </c>
      <c r="BW82" s="203">
        <v>0</v>
      </c>
      <c r="BX82" s="203">
        <v>0</v>
      </c>
      <c r="BY82" s="203">
        <v>0</v>
      </c>
      <c r="BZ82" s="203">
        <v>0</v>
      </c>
      <c r="CA82" s="203">
        <v>0</v>
      </c>
      <c r="CB82" s="203">
        <v>0</v>
      </c>
      <c r="CC82" s="203">
        <v>0</v>
      </c>
      <c r="CD82" s="203">
        <v>0</v>
      </c>
      <c r="CE82" s="211">
        <v>1</v>
      </c>
    </row>
    <row r="83" spans="1:83" ht="15" customHeight="1" x14ac:dyDescent="0.25">
      <c r="A83" s="38"/>
      <c r="B83" s="13"/>
      <c r="C83" s="202" t="s">
        <v>91</v>
      </c>
      <c r="D83" s="204">
        <v>2</v>
      </c>
      <c r="E83" s="203">
        <v>0</v>
      </c>
      <c r="F83" s="203">
        <v>0</v>
      </c>
      <c r="G83" s="203">
        <v>0</v>
      </c>
      <c r="H83" s="203">
        <v>4</v>
      </c>
      <c r="I83" s="203">
        <v>1</v>
      </c>
      <c r="J83" s="203">
        <v>4</v>
      </c>
      <c r="K83" s="203">
        <v>1</v>
      </c>
      <c r="L83" s="203">
        <v>7</v>
      </c>
      <c r="M83" s="203">
        <v>21</v>
      </c>
      <c r="N83" s="203">
        <v>34</v>
      </c>
      <c r="O83" s="203">
        <v>4</v>
      </c>
      <c r="P83" s="203">
        <v>5</v>
      </c>
      <c r="Q83" s="203">
        <v>0</v>
      </c>
      <c r="R83" s="203">
        <v>0</v>
      </c>
      <c r="S83" s="211">
        <v>83</v>
      </c>
      <c r="T83" s="204">
        <v>3</v>
      </c>
      <c r="U83" s="203">
        <v>0</v>
      </c>
      <c r="V83" s="203">
        <v>0</v>
      </c>
      <c r="W83" s="203">
        <v>0</v>
      </c>
      <c r="X83" s="203">
        <v>2</v>
      </c>
      <c r="Y83" s="203">
        <v>2</v>
      </c>
      <c r="Z83" s="203">
        <v>1</v>
      </c>
      <c r="AA83" s="203">
        <v>0</v>
      </c>
      <c r="AB83" s="203">
        <v>9</v>
      </c>
      <c r="AC83" s="203">
        <v>13</v>
      </c>
      <c r="AD83" s="203">
        <v>30</v>
      </c>
      <c r="AE83" s="203">
        <v>1</v>
      </c>
      <c r="AF83" s="203">
        <v>3</v>
      </c>
      <c r="AG83" s="203">
        <v>1</v>
      </c>
      <c r="AH83" s="203">
        <v>0</v>
      </c>
      <c r="AI83" s="211">
        <v>65</v>
      </c>
      <c r="AJ83" s="204">
        <v>4</v>
      </c>
      <c r="AK83" s="203">
        <v>0</v>
      </c>
      <c r="AL83" s="203">
        <v>0</v>
      </c>
      <c r="AM83" s="203">
        <v>1</v>
      </c>
      <c r="AN83" s="203">
        <v>5</v>
      </c>
      <c r="AO83" s="203">
        <v>4</v>
      </c>
      <c r="AP83" s="203">
        <v>2</v>
      </c>
      <c r="AQ83" s="203">
        <v>0</v>
      </c>
      <c r="AR83" s="203">
        <v>7</v>
      </c>
      <c r="AS83" s="203">
        <v>15</v>
      </c>
      <c r="AT83" s="203">
        <v>16</v>
      </c>
      <c r="AU83" s="203">
        <v>2</v>
      </c>
      <c r="AV83" s="203">
        <v>1</v>
      </c>
      <c r="AW83" s="203">
        <v>1</v>
      </c>
      <c r="AX83" s="203">
        <v>0</v>
      </c>
      <c r="AY83" s="211">
        <v>58</v>
      </c>
      <c r="AZ83" s="204">
        <v>2</v>
      </c>
      <c r="BA83" s="203">
        <v>0</v>
      </c>
      <c r="BB83" s="203">
        <v>0</v>
      </c>
      <c r="BC83" s="203">
        <v>2</v>
      </c>
      <c r="BD83" s="203">
        <v>2</v>
      </c>
      <c r="BE83" s="203">
        <v>1</v>
      </c>
      <c r="BF83" s="203">
        <v>2</v>
      </c>
      <c r="BG83" s="203">
        <v>2</v>
      </c>
      <c r="BH83" s="203">
        <v>13</v>
      </c>
      <c r="BI83" s="203">
        <v>23</v>
      </c>
      <c r="BJ83" s="203">
        <v>29</v>
      </c>
      <c r="BK83" s="203">
        <v>5</v>
      </c>
      <c r="BL83" s="203">
        <v>9</v>
      </c>
      <c r="BM83" s="203">
        <v>2</v>
      </c>
      <c r="BN83" s="203">
        <v>1</v>
      </c>
      <c r="BO83" s="211">
        <v>93</v>
      </c>
      <c r="BP83" s="204">
        <v>1</v>
      </c>
      <c r="BQ83" s="203">
        <v>0</v>
      </c>
      <c r="BR83" s="203">
        <v>0</v>
      </c>
      <c r="BS83" s="203">
        <v>0</v>
      </c>
      <c r="BT83" s="203">
        <v>2</v>
      </c>
      <c r="BU83" s="203">
        <v>1</v>
      </c>
      <c r="BV83" s="203">
        <v>0</v>
      </c>
      <c r="BW83" s="203">
        <v>0</v>
      </c>
      <c r="BX83" s="203">
        <v>6</v>
      </c>
      <c r="BY83" s="203">
        <v>12</v>
      </c>
      <c r="BZ83" s="203">
        <v>27</v>
      </c>
      <c r="CA83" s="203">
        <v>1</v>
      </c>
      <c r="CB83" s="203">
        <v>6</v>
      </c>
      <c r="CC83" s="203">
        <v>1</v>
      </c>
      <c r="CD83" s="203">
        <v>1</v>
      </c>
      <c r="CE83" s="211">
        <v>58</v>
      </c>
    </row>
    <row r="84" spans="1:83" ht="15" customHeight="1" x14ac:dyDescent="0.25">
      <c r="A84" s="38"/>
      <c r="B84" s="13"/>
      <c r="C84" s="202" t="s">
        <v>41</v>
      </c>
      <c r="D84" s="204">
        <v>4</v>
      </c>
      <c r="E84" s="203">
        <v>0</v>
      </c>
      <c r="F84" s="203">
        <v>0</v>
      </c>
      <c r="G84" s="203">
        <v>0</v>
      </c>
      <c r="H84" s="203">
        <v>5</v>
      </c>
      <c r="I84" s="203">
        <v>1</v>
      </c>
      <c r="J84" s="203">
        <v>4</v>
      </c>
      <c r="K84" s="203">
        <v>1</v>
      </c>
      <c r="L84" s="203">
        <v>7</v>
      </c>
      <c r="M84" s="203">
        <v>22</v>
      </c>
      <c r="N84" s="203">
        <v>34</v>
      </c>
      <c r="O84" s="203">
        <v>4</v>
      </c>
      <c r="P84" s="203">
        <v>5</v>
      </c>
      <c r="Q84" s="203">
        <v>0</v>
      </c>
      <c r="R84" s="203">
        <v>0</v>
      </c>
      <c r="S84" s="211">
        <v>87</v>
      </c>
      <c r="T84" s="204">
        <v>4</v>
      </c>
      <c r="U84" s="203">
        <v>0</v>
      </c>
      <c r="V84" s="203">
        <v>0</v>
      </c>
      <c r="W84" s="203">
        <v>0</v>
      </c>
      <c r="X84" s="203">
        <v>2</v>
      </c>
      <c r="Y84" s="203">
        <v>2</v>
      </c>
      <c r="Z84" s="203">
        <v>1</v>
      </c>
      <c r="AA84" s="203">
        <v>0</v>
      </c>
      <c r="AB84" s="203">
        <v>10</v>
      </c>
      <c r="AC84" s="203">
        <v>13</v>
      </c>
      <c r="AD84" s="203">
        <v>30</v>
      </c>
      <c r="AE84" s="203">
        <v>1</v>
      </c>
      <c r="AF84" s="203">
        <v>3</v>
      </c>
      <c r="AG84" s="203">
        <v>1</v>
      </c>
      <c r="AH84" s="203">
        <v>0</v>
      </c>
      <c r="AI84" s="211">
        <v>67</v>
      </c>
      <c r="AJ84" s="204">
        <v>6</v>
      </c>
      <c r="AK84" s="203">
        <v>0</v>
      </c>
      <c r="AL84" s="203">
        <v>0</v>
      </c>
      <c r="AM84" s="203">
        <v>1</v>
      </c>
      <c r="AN84" s="203">
        <v>5</v>
      </c>
      <c r="AO84" s="203">
        <v>4</v>
      </c>
      <c r="AP84" s="203">
        <v>2</v>
      </c>
      <c r="AQ84" s="203">
        <v>0</v>
      </c>
      <c r="AR84" s="203">
        <v>7</v>
      </c>
      <c r="AS84" s="203">
        <v>15</v>
      </c>
      <c r="AT84" s="203">
        <v>16</v>
      </c>
      <c r="AU84" s="203">
        <v>2</v>
      </c>
      <c r="AV84" s="203">
        <v>1</v>
      </c>
      <c r="AW84" s="203">
        <v>1</v>
      </c>
      <c r="AX84" s="203">
        <v>0</v>
      </c>
      <c r="AY84" s="211">
        <v>60</v>
      </c>
      <c r="AZ84" s="204">
        <v>4</v>
      </c>
      <c r="BA84" s="203">
        <v>0</v>
      </c>
      <c r="BB84" s="203">
        <v>0</v>
      </c>
      <c r="BC84" s="203">
        <v>2</v>
      </c>
      <c r="BD84" s="203">
        <v>3</v>
      </c>
      <c r="BE84" s="203">
        <v>1</v>
      </c>
      <c r="BF84" s="203">
        <v>2</v>
      </c>
      <c r="BG84" s="203">
        <v>2</v>
      </c>
      <c r="BH84" s="203">
        <v>13</v>
      </c>
      <c r="BI84" s="203">
        <v>23</v>
      </c>
      <c r="BJ84" s="203">
        <v>29</v>
      </c>
      <c r="BK84" s="203">
        <v>5</v>
      </c>
      <c r="BL84" s="203">
        <v>9</v>
      </c>
      <c r="BM84" s="203">
        <v>2</v>
      </c>
      <c r="BN84" s="203">
        <v>1</v>
      </c>
      <c r="BO84" s="211">
        <v>96</v>
      </c>
      <c r="BP84" s="204">
        <v>2</v>
      </c>
      <c r="BQ84" s="203">
        <v>0</v>
      </c>
      <c r="BR84" s="203">
        <v>0</v>
      </c>
      <c r="BS84" s="203">
        <v>0</v>
      </c>
      <c r="BT84" s="203">
        <v>2</v>
      </c>
      <c r="BU84" s="203">
        <v>1</v>
      </c>
      <c r="BV84" s="203">
        <v>0</v>
      </c>
      <c r="BW84" s="203">
        <v>0</v>
      </c>
      <c r="BX84" s="203">
        <v>6</v>
      </c>
      <c r="BY84" s="203">
        <v>12</v>
      </c>
      <c r="BZ84" s="203">
        <v>27</v>
      </c>
      <c r="CA84" s="203">
        <v>1</v>
      </c>
      <c r="CB84" s="203">
        <v>6</v>
      </c>
      <c r="CC84" s="203">
        <v>1</v>
      </c>
      <c r="CD84" s="203">
        <v>1</v>
      </c>
      <c r="CE84" s="211">
        <v>59</v>
      </c>
    </row>
    <row r="85" spans="1:83" ht="15" customHeight="1" x14ac:dyDescent="0.25">
      <c r="A85" s="38"/>
      <c r="B85" s="13" t="s">
        <v>92</v>
      </c>
      <c r="C85" s="202" t="s">
        <v>93</v>
      </c>
      <c r="D85" s="204">
        <v>27</v>
      </c>
      <c r="E85" s="203">
        <v>0</v>
      </c>
      <c r="F85" s="203">
        <v>0</v>
      </c>
      <c r="G85" s="203">
        <v>0</v>
      </c>
      <c r="H85" s="203">
        <v>4</v>
      </c>
      <c r="I85" s="203">
        <v>3</v>
      </c>
      <c r="J85" s="203">
        <v>4</v>
      </c>
      <c r="K85" s="203">
        <v>2</v>
      </c>
      <c r="L85" s="203">
        <v>64</v>
      </c>
      <c r="M85" s="203">
        <v>54</v>
      </c>
      <c r="N85" s="203">
        <v>750</v>
      </c>
      <c r="O85" s="203">
        <v>55</v>
      </c>
      <c r="P85" s="203">
        <v>41</v>
      </c>
      <c r="Q85" s="203">
        <v>28</v>
      </c>
      <c r="R85" s="203">
        <v>24</v>
      </c>
      <c r="S85" s="211">
        <v>1056</v>
      </c>
      <c r="T85" s="204">
        <v>33</v>
      </c>
      <c r="U85" s="203">
        <v>0</v>
      </c>
      <c r="V85" s="203">
        <v>0</v>
      </c>
      <c r="W85" s="203">
        <v>0</v>
      </c>
      <c r="X85" s="203">
        <v>7</v>
      </c>
      <c r="Y85" s="203">
        <v>5</v>
      </c>
      <c r="Z85" s="203">
        <v>3</v>
      </c>
      <c r="AA85" s="203">
        <v>3</v>
      </c>
      <c r="AB85" s="203">
        <v>69</v>
      </c>
      <c r="AC85" s="203">
        <v>60</v>
      </c>
      <c r="AD85" s="203">
        <v>810</v>
      </c>
      <c r="AE85" s="203">
        <v>84</v>
      </c>
      <c r="AF85" s="203">
        <v>42</v>
      </c>
      <c r="AG85" s="203">
        <v>32</v>
      </c>
      <c r="AH85" s="203">
        <v>28</v>
      </c>
      <c r="AI85" s="211">
        <v>1176</v>
      </c>
      <c r="AJ85" s="204">
        <v>24</v>
      </c>
      <c r="AK85" s="203">
        <v>0</v>
      </c>
      <c r="AL85" s="203">
        <v>0</v>
      </c>
      <c r="AM85" s="203">
        <v>0</v>
      </c>
      <c r="AN85" s="203">
        <v>8</v>
      </c>
      <c r="AO85" s="203">
        <v>1</v>
      </c>
      <c r="AP85" s="203">
        <v>5</v>
      </c>
      <c r="AQ85" s="203">
        <v>2</v>
      </c>
      <c r="AR85" s="203">
        <v>47</v>
      </c>
      <c r="AS85" s="203">
        <v>58</v>
      </c>
      <c r="AT85" s="203">
        <v>829</v>
      </c>
      <c r="AU85" s="203">
        <v>65</v>
      </c>
      <c r="AV85" s="203">
        <v>40</v>
      </c>
      <c r="AW85" s="203">
        <v>30</v>
      </c>
      <c r="AX85" s="203">
        <v>25</v>
      </c>
      <c r="AY85" s="211">
        <v>1134</v>
      </c>
      <c r="AZ85" s="204">
        <v>31</v>
      </c>
      <c r="BA85" s="203">
        <v>0</v>
      </c>
      <c r="BB85" s="203">
        <v>0</v>
      </c>
      <c r="BC85" s="203">
        <v>0</v>
      </c>
      <c r="BD85" s="203">
        <v>4</v>
      </c>
      <c r="BE85" s="203">
        <v>5</v>
      </c>
      <c r="BF85" s="203">
        <v>4</v>
      </c>
      <c r="BG85" s="203">
        <v>2</v>
      </c>
      <c r="BH85" s="203">
        <v>60</v>
      </c>
      <c r="BI85" s="203">
        <v>70</v>
      </c>
      <c r="BJ85" s="203">
        <v>975</v>
      </c>
      <c r="BK85" s="203">
        <v>105</v>
      </c>
      <c r="BL85" s="203">
        <v>54</v>
      </c>
      <c r="BM85" s="203">
        <v>47</v>
      </c>
      <c r="BN85" s="203">
        <v>21</v>
      </c>
      <c r="BO85" s="211">
        <v>1378</v>
      </c>
      <c r="BP85" s="204">
        <v>48</v>
      </c>
      <c r="BQ85" s="203">
        <v>0</v>
      </c>
      <c r="BR85" s="203">
        <v>0</v>
      </c>
      <c r="BS85" s="203">
        <v>0</v>
      </c>
      <c r="BT85" s="203">
        <v>7</v>
      </c>
      <c r="BU85" s="203">
        <v>0</v>
      </c>
      <c r="BV85" s="203">
        <v>9</v>
      </c>
      <c r="BW85" s="203">
        <v>3</v>
      </c>
      <c r="BX85" s="203">
        <v>70</v>
      </c>
      <c r="BY85" s="203">
        <v>76</v>
      </c>
      <c r="BZ85" s="203">
        <v>1040</v>
      </c>
      <c r="CA85" s="203">
        <v>89</v>
      </c>
      <c r="CB85" s="203">
        <v>43</v>
      </c>
      <c r="CC85" s="203">
        <v>39</v>
      </c>
      <c r="CD85" s="203">
        <v>22</v>
      </c>
      <c r="CE85" s="211">
        <v>1446</v>
      </c>
    </row>
    <row r="86" spans="1:83" ht="15" customHeight="1" x14ac:dyDescent="0.25">
      <c r="A86" s="38"/>
      <c r="B86" s="13"/>
      <c r="C86" s="202" t="s">
        <v>94</v>
      </c>
      <c r="D86" s="204">
        <v>0</v>
      </c>
      <c r="E86" s="203">
        <v>0</v>
      </c>
      <c r="F86" s="203">
        <v>0</v>
      </c>
      <c r="G86" s="203">
        <v>0</v>
      </c>
      <c r="H86" s="203">
        <v>0</v>
      </c>
      <c r="I86" s="203">
        <v>0</v>
      </c>
      <c r="J86" s="203">
        <v>0</v>
      </c>
      <c r="K86" s="203">
        <v>0</v>
      </c>
      <c r="L86" s="203">
        <v>1</v>
      </c>
      <c r="M86" s="203">
        <v>0</v>
      </c>
      <c r="N86" s="203">
        <v>5</v>
      </c>
      <c r="O86" s="203">
        <v>2</v>
      </c>
      <c r="P86" s="203">
        <v>0</v>
      </c>
      <c r="Q86" s="203">
        <v>0</v>
      </c>
      <c r="R86" s="203">
        <v>0</v>
      </c>
      <c r="S86" s="211">
        <v>8</v>
      </c>
      <c r="T86" s="204">
        <v>0</v>
      </c>
      <c r="U86" s="203">
        <v>0</v>
      </c>
      <c r="V86" s="203">
        <v>0</v>
      </c>
      <c r="W86" s="203">
        <v>0</v>
      </c>
      <c r="X86" s="203">
        <v>0</v>
      </c>
      <c r="Y86" s="203">
        <v>0</v>
      </c>
      <c r="Z86" s="203">
        <v>0</v>
      </c>
      <c r="AA86" s="203">
        <v>0</v>
      </c>
      <c r="AB86" s="203">
        <v>0</v>
      </c>
      <c r="AC86" s="203">
        <v>0</v>
      </c>
      <c r="AD86" s="203">
        <v>3</v>
      </c>
      <c r="AE86" s="203">
        <v>0</v>
      </c>
      <c r="AF86" s="203">
        <v>0</v>
      </c>
      <c r="AG86" s="203">
        <v>0</v>
      </c>
      <c r="AH86" s="203">
        <v>0</v>
      </c>
      <c r="AI86" s="211">
        <v>3</v>
      </c>
      <c r="AJ86" s="204">
        <v>1</v>
      </c>
      <c r="AK86" s="203">
        <v>0</v>
      </c>
      <c r="AL86" s="203">
        <v>0</v>
      </c>
      <c r="AM86" s="203">
        <v>0</v>
      </c>
      <c r="AN86" s="203">
        <v>0</v>
      </c>
      <c r="AO86" s="203">
        <v>0</v>
      </c>
      <c r="AP86" s="203">
        <v>0</v>
      </c>
      <c r="AQ86" s="203">
        <v>0</v>
      </c>
      <c r="AR86" s="203">
        <v>2</v>
      </c>
      <c r="AS86" s="203">
        <v>0</v>
      </c>
      <c r="AT86" s="203">
        <v>12</v>
      </c>
      <c r="AU86" s="203">
        <v>0</v>
      </c>
      <c r="AV86" s="203">
        <v>1</v>
      </c>
      <c r="AW86" s="203">
        <v>0</v>
      </c>
      <c r="AX86" s="203">
        <v>0</v>
      </c>
      <c r="AY86" s="211">
        <v>16</v>
      </c>
      <c r="AZ86" s="204">
        <v>0</v>
      </c>
      <c r="BA86" s="203">
        <v>0</v>
      </c>
      <c r="BB86" s="203">
        <v>0</v>
      </c>
      <c r="BC86" s="203">
        <v>0</v>
      </c>
      <c r="BD86" s="203">
        <v>0</v>
      </c>
      <c r="BE86" s="203">
        <v>0</v>
      </c>
      <c r="BF86" s="203">
        <v>0</v>
      </c>
      <c r="BG86" s="203">
        <v>0</v>
      </c>
      <c r="BH86" s="203">
        <v>1</v>
      </c>
      <c r="BI86" s="203">
        <v>1</v>
      </c>
      <c r="BJ86" s="203">
        <v>12</v>
      </c>
      <c r="BK86" s="203">
        <v>2</v>
      </c>
      <c r="BL86" s="203">
        <v>0</v>
      </c>
      <c r="BM86" s="203">
        <v>0</v>
      </c>
      <c r="BN86" s="203">
        <v>0</v>
      </c>
      <c r="BO86" s="211">
        <v>16</v>
      </c>
      <c r="BP86" s="204">
        <v>1</v>
      </c>
      <c r="BQ86" s="203">
        <v>0</v>
      </c>
      <c r="BR86" s="203">
        <v>0</v>
      </c>
      <c r="BS86" s="203">
        <v>0</v>
      </c>
      <c r="BT86" s="203">
        <v>0</v>
      </c>
      <c r="BU86" s="203">
        <v>0</v>
      </c>
      <c r="BV86" s="203">
        <v>0</v>
      </c>
      <c r="BW86" s="203">
        <v>0</v>
      </c>
      <c r="BX86" s="203">
        <v>0</v>
      </c>
      <c r="BY86" s="203">
        <v>1</v>
      </c>
      <c r="BZ86" s="203">
        <v>9</v>
      </c>
      <c r="CA86" s="203">
        <v>0</v>
      </c>
      <c r="CB86" s="203">
        <v>1</v>
      </c>
      <c r="CC86" s="203">
        <v>1</v>
      </c>
      <c r="CD86" s="203">
        <v>0</v>
      </c>
      <c r="CE86" s="211">
        <v>13</v>
      </c>
    </row>
    <row r="87" spans="1:83" ht="15" customHeight="1" x14ac:dyDescent="0.25">
      <c r="A87" s="38"/>
      <c r="B87" s="13"/>
      <c r="C87" s="202" t="s">
        <v>41</v>
      </c>
      <c r="D87" s="204">
        <v>27</v>
      </c>
      <c r="E87" s="203">
        <v>0</v>
      </c>
      <c r="F87" s="203">
        <v>0</v>
      </c>
      <c r="G87" s="203">
        <v>0</v>
      </c>
      <c r="H87" s="203">
        <v>4</v>
      </c>
      <c r="I87" s="203">
        <v>3</v>
      </c>
      <c r="J87" s="203">
        <v>4</v>
      </c>
      <c r="K87" s="203">
        <v>2</v>
      </c>
      <c r="L87" s="203">
        <v>65</v>
      </c>
      <c r="M87" s="203">
        <v>54</v>
      </c>
      <c r="N87" s="203">
        <v>755</v>
      </c>
      <c r="O87" s="203">
        <v>57</v>
      </c>
      <c r="P87" s="203">
        <v>41</v>
      </c>
      <c r="Q87" s="203">
        <v>28</v>
      </c>
      <c r="R87" s="203">
        <v>24</v>
      </c>
      <c r="S87" s="211">
        <v>1064</v>
      </c>
      <c r="T87" s="204">
        <v>33</v>
      </c>
      <c r="U87" s="203">
        <v>0</v>
      </c>
      <c r="V87" s="203">
        <v>0</v>
      </c>
      <c r="W87" s="203">
        <v>0</v>
      </c>
      <c r="X87" s="203">
        <v>7</v>
      </c>
      <c r="Y87" s="203">
        <v>5</v>
      </c>
      <c r="Z87" s="203">
        <v>3</v>
      </c>
      <c r="AA87" s="203">
        <v>3</v>
      </c>
      <c r="AB87" s="203">
        <v>69</v>
      </c>
      <c r="AC87" s="203">
        <v>60</v>
      </c>
      <c r="AD87" s="203">
        <v>813</v>
      </c>
      <c r="AE87" s="203">
        <v>84</v>
      </c>
      <c r="AF87" s="203">
        <v>42</v>
      </c>
      <c r="AG87" s="203">
        <v>32</v>
      </c>
      <c r="AH87" s="203">
        <v>28</v>
      </c>
      <c r="AI87" s="211">
        <v>1179</v>
      </c>
      <c r="AJ87" s="204">
        <v>25</v>
      </c>
      <c r="AK87" s="203">
        <v>0</v>
      </c>
      <c r="AL87" s="203">
        <v>0</v>
      </c>
      <c r="AM87" s="203">
        <v>0</v>
      </c>
      <c r="AN87" s="203">
        <v>8</v>
      </c>
      <c r="AO87" s="203">
        <v>1</v>
      </c>
      <c r="AP87" s="203">
        <v>5</v>
      </c>
      <c r="AQ87" s="203">
        <v>2</v>
      </c>
      <c r="AR87" s="203">
        <v>49</v>
      </c>
      <c r="AS87" s="203">
        <v>58</v>
      </c>
      <c r="AT87" s="203">
        <v>841</v>
      </c>
      <c r="AU87" s="203">
        <v>65</v>
      </c>
      <c r="AV87" s="203">
        <v>41</v>
      </c>
      <c r="AW87" s="203">
        <v>30</v>
      </c>
      <c r="AX87" s="203">
        <v>25</v>
      </c>
      <c r="AY87" s="211">
        <v>1150</v>
      </c>
      <c r="AZ87" s="204">
        <v>31</v>
      </c>
      <c r="BA87" s="203">
        <v>0</v>
      </c>
      <c r="BB87" s="203">
        <v>0</v>
      </c>
      <c r="BC87" s="203">
        <v>0</v>
      </c>
      <c r="BD87" s="203">
        <v>4</v>
      </c>
      <c r="BE87" s="203">
        <v>5</v>
      </c>
      <c r="BF87" s="203">
        <v>4</v>
      </c>
      <c r="BG87" s="203">
        <v>2</v>
      </c>
      <c r="BH87" s="203">
        <v>61</v>
      </c>
      <c r="BI87" s="203">
        <v>71</v>
      </c>
      <c r="BJ87" s="203">
        <v>987</v>
      </c>
      <c r="BK87" s="203">
        <v>107</v>
      </c>
      <c r="BL87" s="203">
        <v>54</v>
      </c>
      <c r="BM87" s="203">
        <v>47</v>
      </c>
      <c r="BN87" s="203">
        <v>21</v>
      </c>
      <c r="BO87" s="211">
        <v>1394</v>
      </c>
      <c r="BP87" s="204">
        <v>49</v>
      </c>
      <c r="BQ87" s="203">
        <v>0</v>
      </c>
      <c r="BR87" s="203">
        <v>0</v>
      </c>
      <c r="BS87" s="203">
        <v>0</v>
      </c>
      <c r="BT87" s="203">
        <v>7</v>
      </c>
      <c r="BU87" s="203">
        <v>0</v>
      </c>
      <c r="BV87" s="203">
        <v>9</v>
      </c>
      <c r="BW87" s="203">
        <v>3</v>
      </c>
      <c r="BX87" s="203">
        <v>70</v>
      </c>
      <c r="BY87" s="203">
        <v>77</v>
      </c>
      <c r="BZ87" s="203">
        <v>1049</v>
      </c>
      <c r="CA87" s="203">
        <v>89</v>
      </c>
      <c r="CB87" s="203">
        <v>44</v>
      </c>
      <c r="CC87" s="203">
        <v>40</v>
      </c>
      <c r="CD87" s="203">
        <v>22</v>
      </c>
      <c r="CE87" s="211">
        <v>1459</v>
      </c>
    </row>
    <row r="88" spans="1:83" ht="15" customHeight="1" x14ac:dyDescent="0.25">
      <c r="A88" s="38"/>
      <c r="B88" s="202" t="s">
        <v>95</v>
      </c>
      <c r="C88" s="202" t="s">
        <v>380</v>
      </c>
      <c r="D88" s="204">
        <v>0</v>
      </c>
      <c r="E88" s="203">
        <v>0</v>
      </c>
      <c r="F88" s="203">
        <v>0</v>
      </c>
      <c r="G88" s="203">
        <v>0</v>
      </c>
      <c r="H88" s="203">
        <v>1</v>
      </c>
      <c r="I88" s="203">
        <v>0</v>
      </c>
      <c r="J88" s="203">
        <v>0</v>
      </c>
      <c r="K88" s="203">
        <v>0</v>
      </c>
      <c r="L88" s="203">
        <v>3</v>
      </c>
      <c r="M88" s="203">
        <v>1</v>
      </c>
      <c r="N88" s="203">
        <v>11</v>
      </c>
      <c r="O88" s="203">
        <v>2</v>
      </c>
      <c r="P88" s="203">
        <v>1</v>
      </c>
      <c r="Q88" s="203">
        <v>0</v>
      </c>
      <c r="R88" s="203">
        <v>0</v>
      </c>
      <c r="S88" s="211">
        <v>19</v>
      </c>
      <c r="T88" s="204">
        <v>0</v>
      </c>
      <c r="U88" s="203">
        <v>0</v>
      </c>
      <c r="V88" s="203">
        <v>0</v>
      </c>
      <c r="W88" s="203">
        <v>0</v>
      </c>
      <c r="X88" s="203">
        <v>0</v>
      </c>
      <c r="Y88" s="203">
        <v>0</v>
      </c>
      <c r="Z88" s="203">
        <v>0</v>
      </c>
      <c r="AA88" s="203">
        <v>0</v>
      </c>
      <c r="AB88" s="203">
        <v>0</v>
      </c>
      <c r="AC88" s="203">
        <v>1</v>
      </c>
      <c r="AD88" s="203">
        <v>13</v>
      </c>
      <c r="AE88" s="203">
        <v>0</v>
      </c>
      <c r="AF88" s="203">
        <v>0</v>
      </c>
      <c r="AG88" s="203">
        <v>2</v>
      </c>
      <c r="AH88" s="203">
        <v>0</v>
      </c>
      <c r="AI88" s="211">
        <v>16</v>
      </c>
      <c r="AJ88" s="204">
        <v>0</v>
      </c>
      <c r="AK88" s="203">
        <v>0</v>
      </c>
      <c r="AL88" s="203">
        <v>0</v>
      </c>
      <c r="AM88" s="203">
        <v>0</v>
      </c>
      <c r="AN88" s="203">
        <v>1</v>
      </c>
      <c r="AO88" s="203">
        <v>0</v>
      </c>
      <c r="AP88" s="203">
        <v>0</v>
      </c>
      <c r="AQ88" s="203">
        <v>0</v>
      </c>
      <c r="AR88" s="203">
        <v>5</v>
      </c>
      <c r="AS88" s="203">
        <v>7</v>
      </c>
      <c r="AT88" s="203">
        <v>21</v>
      </c>
      <c r="AU88" s="203">
        <v>3</v>
      </c>
      <c r="AV88" s="203">
        <v>0</v>
      </c>
      <c r="AW88" s="203">
        <v>1</v>
      </c>
      <c r="AX88" s="203">
        <v>0</v>
      </c>
      <c r="AY88" s="211">
        <v>38</v>
      </c>
      <c r="AZ88" s="204">
        <v>2</v>
      </c>
      <c r="BA88" s="203">
        <v>0</v>
      </c>
      <c r="BB88" s="203">
        <v>0</v>
      </c>
      <c r="BC88" s="203">
        <v>0</v>
      </c>
      <c r="BD88" s="203">
        <v>0</v>
      </c>
      <c r="BE88" s="203">
        <v>1</v>
      </c>
      <c r="BF88" s="203">
        <v>2</v>
      </c>
      <c r="BG88" s="203">
        <v>0</v>
      </c>
      <c r="BH88" s="203">
        <v>5</v>
      </c>
      <c r="BI88" s="203">
        <v>1</v>
      </c>
      <c r="BJ88" s="203">
        <v>33</v>
      </c>
      <c r="BK88" s="203">
        <v>1</v>
      </c>
      <c r="BL88" s="203">
        <v>3</v>
      </c>
      <c r="BM88" s="203">
        <v>1</v>
      </c>
      <c r="BN88" s="203">
        <v>0</v>
      </c>
      <c r="BO88" s="211">
        <v>49</v>
      </c>
      <c r="BP88" s="204">
        <v>0</v>
      </c>
      <c r="BQ88" s="203">
        <v>0</v>
      </c>
      <c r="BR88" s="203">
        <v>0</v>
      </c>
      <c r="BS88" s="203">
        <v>0</v>
      </c>
      <c r="BT88" s="203">
        <v>2</v>
      </c>
      <c r="BU88" s="203">
        <v>2</v>
      </c>
      <c r="BV88" s="203">
        <v>1</v>
      </c>
      <c r="BW88" s="203">
        <v>0</v>
      </c>
      <c r="BX88" s="203">
        <v>2</v>
      </c>
      <c r="BY88" s="203">
        <v>3</v>
      </c>
      <c r="BZ88" s="203">
        <v>43</v>
      </c>
      <c r="CA88" s="203">
        <v>1</v>
      </c>
      <c r="CB88" s="203">
        <v>2</v>
      </c>
      <c r="CC88" s="203">
        <v>1</v>
      </c>
      <c r="CD88" s="203">
        <v>2</v>
      </c>
      <c r="CE88" s="211">
        <v>59</v>
      </c>
    </row>
    <row r="89" spans="1:83" ht="15" customHeight="1" x14ac:dyDescent="0.25">
      <c r="A89" s="39"/>
      <c r="B89" s="37" t="s">
        <v>41</v>
      </c>
      <c r="C89" s="37"/>
      <c r="D89" s="205">
        <v>109</v>
      </c>
      <c r="E89" s="206">
        <v>0</v>
      </c>
      <c r="F89" s="206">
        <v>1</v>
      </c>
      <c r="G89" s="206">
        <v>2</v>
      </c>
      <c r="H89" s="206">
        <v>40</v>
      </c>
      <c r="I89" s="206">
        <v>17</v>
      </c>
      <c r="J89" s="206">
        <v>22</v>
      </c>
      <c r="K89" s="206">
        <v>6</v>
      </c>
      <c r="L89" s="206">
        <v>103</v>
      </c>
      <c r="M89" s="206">
        <v>91</v>
      </c>
      <c r="N89" s="206">
        <v>810</v>
      </c>
      <c r="O89" s="206">
        <v>65</v>
      </c>
      <c r="P89" s="206">
        <v>48</v>
      </c>
      <c r="Q89" s="206">
        <v>28</v>
      </c>
      <c r="R89" s="206">
        <v>24</v>
      </c>
      <c r="S89" s="212">
        <v>1366</v>
      </c>
      <c r="T89" s="205">
        <v>89</v>
      </c>
      <c r="U89" s="206">
        <v>0</v>
      </c>
      <c r="V89" s="206">
        <v>0</v>
      </c>
      <c r="W89" s="206">
        <v>7</v>
      </c>
      <c r="X89" s="206">
        <v>40</v>
      </c>
      <c r="Y89" s="206">
        <v>23</v>
      </c>
      <c r="Z89" s="206">
        <v>13</v>
      </c>
      <c r="AA89" s="206">
        <v>6</v>
      </c>
      <c r="AB89" s="206">
        <v>96</v>
      </c>
      <c r="AC89" s="206">
        <v>94</v>
      </c>
      <c r="AD89" s="206">
        <v>862</v>
      </c>
      <c r="AE89" s="206">
        <v>85</v>
      </c>
      <c r="AF89" s="206">
        <v>46</v>
      </c>
      <c r="AG89" s="206">
        <v>35</v>
      </c>
      <c r="AH89" s="206">
        <v>29</v>
      </c>
      <c r="AI89" s="212">
        <v>1425</v>
      </c>
      <c r="AJ89" s="205">
        <v>109</v>
      </c>
      <c r="AK89" s="206">
        <v>1</v>
      </c>
      <c r="AL89" s="206">
        <v>1</v>
      </c>
      <c r="AM89" s="206">
        <v>6</v>
      </c>
      <c r="AN89" s="206">
        <v>41</v>
      </c>
      <c r="AO89" s="206">
        <v>17</v>
      </c>
      <c r="AP89" s="206">
        <v>15</v>
      </c>
      <c r="AQ89" s="206">
        <v>5</v>
      </c>
      <c r="AR89" s="206">
        <v>74</v>
      </c>
      <c r="AS89" s="206">
        <v>102</v>
      </c>
      <c r="AT89" s="206">
        <v>882</v>
      </c>
      <c r="AU89" s="206">
        <v>71</v>
      </c>
      <c r="AV89" s="206">
        <v>42</v>
      </c>
      <c r="AW89" s="206">
        <v>32</v>
      </c>
      <c r="AX89" s="206">
        <v>25</v>
      </c>
      <c r="AY89" s="212">
        <v>1423</v>
      </c>
      <c r="AZ89" s="205">
        <v>115</v>
      </c>
      <c r="BA89" s="206">
        <v>0</v>
      </c>
      <c r="BB89" s="206">
        <v>1</v>
      </c>
      <c r="BC89" s="206">
        <v>13</v>
      </c>
      <c r="BD89" s="206">
        <v>44</v>
      </c>
      <c r="BE89" s="206">
        <v>20</v>
      </c>
      <c r="BF89" s="206">
        <v>17</v>
      </c>
      <c r="BG89" s="206">
        <v>6</v>
      </c>
      <c r="BH89" s="206">
        <v>101</v>
      </c>
      <c r="BI89" s="206">
        <v>115</v>
      </c>
      <c r="BJ89" s="206">
        <v>1050</v>
      </c>
      <c r="BK89" s="206">
        <v>114</v>
      </c>
      <c r="BL89" s="206">
        <v>68</v>
      </c>
      <c r="BM89" s="206">
        <v>50</v>
      </c>
      <c r="BN89" s="206">
        <v>22</v>
      </c>
      <c r="BO89" s="212">
        <v>1736</v>
      </c>
      <c r="BP89" s="205">
        <v>150</v>
      </c>
      <c r="BQ89" s="206">
        <v>0</v>
      </c>
      <c r="BR89" s="206">
        <v>0</v>
      </c>
      <c r="BS89" s="206">
        <v>7</v>
      </c>
      <c r="BT89" s="206">
        <v>41</v>
      </c>
      <c r="BU89" s="206">
        <v>12</v>
      </c>
      <c r="BV89" s="206">
        <v>18</v>
      </c>
      <c r="BW89" s="206">
        <v>6</v>
      </c>
      <c r="BX89" s="206">
        <v>95</v>
      </c>
      <c r="BY89" s="206">
        <v>115</v>
      </c>
      <c r="BZ89" s="206">
        <v>1128</v>
      </c>
      <c r="CA89" s="206">
        <v>92</v>
      </c>
      <c r="CB89" s="206">
        <v>52</v>
      </c>
      <c r="CC89" s="206">
        <v>42</v>
      </c>
      <c r="CD89" s="206">
        <v>25</v>
      </c>
      <c r="CE89" s="212">
        <v>1783</v>
      </c>
    </row>
    <row r="90" spans="1:83" ht="15" customHeight="1" x14ac:dyDescent="0.25">
      <c r="A90" s="38" t="s">
        <v>21</v>
      </c>
      <c r="B90" s="13" t="s">
        <v>213</v>
      </c>
      <c r="C90" s="202" t="s">
        <v>96</v>
      </c>
      <c r="D90" s="204">
        <v>0</v>
      </c>
      <c r="E90" s="203">
        <v>0</v>
      </c>
      <c r="F90" s="203">
        <v>0</v>
      </c>
      <c r="G90" s="203">
        <v>0</v>
      </c>
      <c r="H90" s="203">
        <v>0</v>
      </c>
      <c r="I90" s="203">
        <v>0</v>
      </c>
      <c r="J90" s="203">
        <v>0</v>
      </c>
      <c r="K90" s="203">
        <v>0</v>
      </c>
      <c r="L90" s="203">
        <v>0</v>
      </c>
      <c r="M90" s="203">
        <v>0</v>
      </c>
      <c r="N90" s="203">
        <v>0</v>
      </c>
      <c r="O90" s="203">
        <v>0</v>
      </c>
      <c r="P90" s="203">
        <v>0</v>
      </c>
      <c r="Q90" s="203">
        <v>0</v>
      </c>
      <c r="R90" s="203">
        <v>0</v>
      </c>
      <c r="S90" s="211">
        <v>0</v>
      </c>
      <c r="T90" s="204">
        <v>0</v>
      </c>
      <c r="U90" s="203">
        <v>0</v>
      </c>
      <c r="V90" s="203">
        <v>0</v>
      </c>
      <c r="W90" s="203">
        <v>0</v>
      </c>
      <c r="X90" s="203">
        <v>0</v>
      </c>
      <c r="Y90" s="203">
        <v>0</v>
      </c>
      <c r="Z90" s="203">
        <v>0</v>
      </c>
      <c r="AA90" s="203">
        <v>0</v>
      </c>
      <c r="AB90" s="203">
        <v>0</v>
      </c>
      <c r="AC90" s="203">
        <v>0</v>
      </c>
      <c r="AD90" s="203">
        <v>0</v>
      </c>
      <c r="AE90" s="203">
        <v>0</v>
      </c>
      <c r="AF90" s="203">
        <v>0</v>
      </c>
      <c r="AG90" s="203">
        <v>0</v>
      </c>
      <c r="AH90" s="203">
        <v>0</v>
      </c>
      <c r="AI90" s="211">
        <v>0</v>
      </c>
      <c r="AJ90" s="204">
        <v>0</v>
      </c>
      <c r="AK90" s="203">
        <v>0</v>
      </c>
      <c r="AL90" s="203">
        <v>0</v>
      </c>
      <c r="AM90" s="203">
        <v>0</v>
      </c>
      <c r="AN90" s="203">
        <v>0</v>
      </c>
      <c r="AO90" s="203">
        <v>0</v>
      </c>
      <c r="AP90" s="203">
        <v>0</v>
      </c>
      <c r="AQ90" s="203">
        <v>0</v>
      </c>
      <c r="AR90" s="203">
        <v>0</v>
      </c>
      <c r="AS90" s="203">
        <v>0</v>
      </c>
      <c r="AT90" s="203">
        <v>0</v>
      </c>
      <c r="AU90" s="203">
        <v>0</v>
      </c>
      <c r="AV90" s="203">
        <v>0</v>
      </c>
      <c r="AW90" s="203">
        <v>0</v>
      </c>
      <c r="AX90" s="203">
        <v>0</v>
      </c>
      <c r="AY90" s="211">
        <v>0</v>
      </c>
      <c r="AZ90" s="204">
        <v>0</v>
      </c>
      <c r="BA90" s="203">
        <v>0</v>
      </c>
      <c r="BB90" s="203">
        <v>0</v>
      </c>
      <c r="BC90" s="203">
        <v>0</v>
      </c>
      <c r="BD90" s="203">
        <v>0</v>
      </c>
      <c r="BE90" s="203">
        <v>0</v>
      </c>
      <c r="BF90" s="203">
        <v>0</v>
      </c>
      <c r="BG90" s="203">
        <v>0</v>
      </c>
      <c r="BH90" s="203">
        <v>0</v>
      </c>
      <c r="BI90" s="203">
        <v>0</v>
      </c>
      <c r="BJ90" s="203">
        <v>0</v>
      </c>
      <c r="BK90" s="203">
        <v>0</v>
      </c>
      <c r="BL90" s="203">
        <v>0</v>
      </c>
      <c r="BM90" s="203">
        <v>0</v>
      </c>
      <c r="BN90" s="203">
        <v>0</v>
      </c>
      <c r="BO90" s="211">
        <v>0</v>
      </c>
      <c r="BP90" s="204">
        <v>0</v>
      </c>
      <c r="BQ90" s="203">
        <v>0</v>
      </c>
      <c r="BR90" s="203">
        <v>0</v>
      </c>
      <c r="BS90" s="203">
        <v>0</v>
      </c>
      <c r="BT90" s="203">
        <v>0</v>
      </c>
      <c r="BU90" s="203">
        <v>0</v>
      </c>
      <c r="BV90" s="203">
        <v>0</v>
      </c>
      <c r="BW90" s="203">
        <v>0</v>
      </c>
      <c r="BX90" s="203">
        <v>0</v>
      </c>
      <c r="BY90" s="203">
        <v>0</v>
      </c>
      <c r="BZ90" s="203">
        <v>0</v>
      </c>
      <c r="CA90" s="203">
        <v>0</v>
      </c>
      <c r="CB90" s="203">
        <v>0</v>
      </c>
      <c r="CC90" s="203">
        <v>0</v>
      </c>
      <c r="CD90" s="203">
        <v>0</v>
      </c>
      <c r="CE90" s="211">
        <v>0</v>
      </c>
    </row>
    <row r="91" spans="1:83" ht="15" customHeight="1" x14ac:dyDescent="0.25">
      <c r="A91" s="38"/>
      <c r="B91" s="13"/>
      <c r="C91" s="202" t="s">
        <v>97</v>
      </c>
      <c r="D91" s="204">
        <v>5</v>
      </c>
      <c r="E91" s="203">
        <v>0</v>
      </c>
      <c r="F91" s="203">
        <v>0</v>
      </c>
      <c r="G91" s="203">
        <v>1</v>
      </c>
      <c r="H91" s="203">
        <v>1</v>
      </c>
      <c r="I91" s="203">
        <v>1</v>
      </c>
      <c r="J91" s="203">
        <v>0</v>
      </c>
      <c r="K91" s="203">
        <v>0</v>
      </c>
      <c r="L91" s="203">
        <v>1</v>
      </c>
      <c r="M91" s="203">
        <v>2</v>
      </c>
      <c r="N91" s="203">
        <v>7</v>
      </c>
      <c r="O91" s="203">
        <v>1</v>
      </c>
      <c r="P91" s="203">
        <v>1</v>
      </c>
      <c r="Q91" s="203">
        <v>0</v>
      </c>
      <c r="R91" s="203">
        <v>1</v>
      </c>
      <c r="S91" s="211">
        <v>21</v>
      </c>
      <c r="T91" s="204">
        <v>12</v>
      </c>
      <c r="U91" s="203">
        <v>0</v>
      </c>
      <c r="V91" s="203">
        <v>0</v>
      </c>
      <c r="W91" s="203">
        <v>0</v>
      </c>
      <c r="X91" s="203">
        <v>2</v>
      </c>
      <c r="Y91" s="203">
        <v>4</v>
      </c>
      <c r="Z91" s="203">
        <v>2</v>
      </c>
      <c r="AA91" s="203">
        <v>1</v>
      </c>
      <c r="AB91" s="203">
        <v>5</v>
      </c>
      <c r="AC91" s="203">
        <v>6</v>
      </c>
      <c r="AD91" s="203">
        <v>6</v>
      </c>
      <c r="AE91" s="203">
        <v>2</v>
      </c>
      <c r="AF91" s="203">
        <v>2</v>
      </c>
      <c r="AG91" s="203">
        <v>1</v>
      </c>
      <c r="AH91" s="203">
        <v>1</v>
      </c>
      <c r="AI91" s="211">
        <v>44</v>
      </c>
      <c r="AJ91" s="204">
        <v>6</v>
      </c>
      <c r="AK91" s="203">
        <v>0</v>
      </c>
      <c r="AL91" s="203">
        <v>1</v>
      </c>
      <c r="AM91" s="203">
        <v>0</v>
      </c>
      <c r="AN91" s="203">
        <v>1</v>
      </c>
      <c r="AO91" s="203">
        <v>0</v>
      </c>
      <c r="AP91" s="203">
        <v>1</v>
      </c>
      <c r="AQ91" s="203">
        <v>0</v>
      </c>
      <c r="AR91" s="203">
        <v>3</v>
      </c>
      <c r="AS91" s="203">
        <v>3</v>
      </c>
      <c r="AT91" s="203">
        <v>14</v>
      </c>
      <c r="AU91" s="203">
        <v>0</v>
      </c>
      <c r="AV91" s="203">
        <v>3</v>
      </c>
      <c r="AW91" s="203">
        <v>1</v>
      </c>
      <c r="AX91" s="203">
        <v>0</v>
      </c>
      <c r="AY91" s="211">
        <v>33</v>
      </c>
      <c r="AZ91" s="204">
        <v>14</v>
      </c>
      <c r="BA91" s="203">
        <v>0</v>
      </c>
      <c r="BB91" s="203">
        <v>0</v>
      </c>
      <c r="BC91" s="203">
        <v>0</v>
      </c>
      <c r="BD91" s="203">
        <v>1</v>
      </c>
      <c r="BE91" s="203">
        <v>1</v>
      </c>
      <c r="BF91" s="203">
        <v>1</v>
      </c>
      <c r="BG91" s="203">
        <v>1</v>
      </c>
      <c r="BH91" s="203">
        <v>3</v>
      </c>
      <c r="BI91" s="203">
        <v>13</v>
      </c>
      <c r="BJ91" s="203">
        <v>17</v>
      </c>
      <c r="BK91" s="203">
        <v>0</v>
      </c>
      <c r="BL91" s="203">
        <v>1</v>
      </c>
      <c r="BM91" s="203">
        <v>0</v>
      </c>
      <c r="BN91" s="203">
        <v>1</v>
      </c>
      <c r="BO91" s="211">
        <v>53</v>
      </c>
      <c r="BP91" s="204">
        <v>15</v>
      </c>
      <c r="BQ91" s="203">
        <v>2</v>
      </c>
      <c r="BR91" s="203">
        <v>0</v>
      </c>
      <c r="BS91" s="203">
        <v>2</v>
      </c>
      <c r="BT91" s="203">
        <v>2</v>
      </c>
      <c r="BU91" s="203">
        <v>0</v>
      </c>
      <c r="BV91" s="203">
        <v>1</v>
      </c>
      <c r="BW91" s="203">
        <v>1</v>
      </c>
      <c r="BX91" s="203">
        <v>7</v>
      </c>
      <c r="BY91" s="203">
        <v>13</v>
      </c>
      <c r="BZ91" s="203">
        <v>18</v>
      </c>
      <c r="CA91" s="203">
        <v>4</v>
      </c>
      <c r="CB91" s="203">
        <v>1</v>
      </c>
      <c r="CC91" s="203">
        <v>1</v>
      </c>
      <c r="CD91" s="203">
        <v>0</v>
      </c>
      <c r="CE91" s="211">
        <v>67</v>
      </c>
    </row>
    <row r="92" spans="1:83" ht="15" customHeight="1" x14ac:dyDescent="0.25">
      <c r="A92" s="38"/>
      <c r="B92" s="13"/>
      <c r="C92" s="202" t="s">
        <v>381</v>
      </c>
      <c r="D92" s="204">
        <v>0</v>
      </c>
      <c r="E92" s="203">
        <v>0</v>
      </c>
      <c r="F92" s="203">
        <v>0</v>
      </c>
      <c r="G92" s="203">
        <v>0</v>
      </c>
      <c r="H92" s="203">
        <v>0</v>
      </c>
      <c r="I92" s="203">
        <v>0</v>
      </c>
      <c r="J92" s="203">
        <v>0</v>
      </c>
      <c r="K92" s="203">
        <v>0</v>
      </c>
      <c r="L92" s="203">
        <v>0</v>
      </c>
      <c r="M92" s="203">
        <v>0</v>
      </c>
      <c r="N92" s="203">
        <v>0</v>
      </c>
      <c r="O92" s="203">
        <v>0</v>
      </c>
      <c r="P92" s="203">
        <v>0</v>
      </c>
      <c r="Q92" s="203">
        <v>0</v>
      </c>
      <c r="R92" s="203">
        <v>0</v>
      </c>
      <c r="S92" s="211">
        <v>0</v>
      </c>
      <c r="T92" s="204">
        <v>0</v>
      </c>
      <c r="U92" s="203">
        <v>0</v>
      </c>
      <c r="V92" s="203">
        <v>0</v>
      </c>
      <c r="W92" s="203">
        <v>0</v>
      </c>
      <c r="X92" s="203">
        <v>0</v>
      </c>
      <c r="Y92" s="203">
        <v>0</v>
      </c>
      <c r="Z92" s="203">
        <v>0</v>
      </c>
      <c r="AA92" s="203">
        <v>0</v>
      </c>
      <c r="AB92" s="203">
        <v>0</v>
      </c>
      <c r="AC92" s="203">
        <v>0</v>
      </c>
      <c r="AD92" s="203">
        <v>0</v>
      </c>
      <c r="AE92" s="203">
        <v>0</v>
      </c>
      <c r="AF92" s="203">
        <v>0</v>
      </c>
      <c r="AG92" s="203">
        <v>0</v>
      </c>
      <c r="AH92" s="203">
        <v>0</v>
      </c>
      <c r="AI92" s="211">
        <v>0</v>
      </c>
      <c r="AJ92" s="204">
        <v>0</v>
      </c>
      <c r="AK92" s="203">
        <v>0</v>
      </c>
      <c r="AL92" s="203">
        <v>0</v>
      </c>
      <c r="AM92" s="203">
        <v>0</v>
      </c>
      <c r="AN92" s="203">
        <v>0</v>
      </c>
      <c r="AO92" s="203">
        <v>0</v>
      </c>
      <c r="AP92" s="203">
        <v>0</v>
      </c>
      <c r="AQ92" s="203">
        <v>0</v>
      </c>
      <c r="AR92" s="203">
        <v>0</v>
      </c>
      <c r="AS92" s="203">
        <v>1</v>
      </c>
      <c r="AT92" s="203">
        <v>0</v>
      </c>
      <c r="AU92" s="203">
        <v>0</v>
      </c>
      <c r="AV92" s="203">
        <v>0</v>
      </c>
      <c r="AW92" s="203">
        <v>0</v>
      </c>
      <c r="AX92" s="203">
        <v>0</v>
      </c>
      <c r="AY92" s="211">
        <v>1</v>
      </c>
      <c r="AZ92" s="204">
        <v>1</v>
      </c>
      <c r="BA92" s="203">
        <v>1</v>
      </c>
      <c r="BB92" s="203">
        <v>0</v>
      </c>
      <c r="BC92" s="203">
        <v>0</v>
      </c>
      <c r="BD92" s="203">
        <v>0</v>
      </c>
      <c r="BE92" s="203">
        <v>1</v>
      </c>
      <c r="BF92" s="203">
        <v>0</v>
      </c>
      <c r="BG92" s="203">
        <v>0</v>
      </c>
      <c r="BH92" s="203">
        <v>0</v>
      </c>
      <c r="BI92" s="203">
        <v>1</v>
      </c>
      <c r="BJ92" s="203">
        <v>0</v>
      </c>
      <c r="BK92" s="203">
        <v>0</v>
      </c>
      <c r="BL92" s="203">
        <v>0</v>
      </c>
      <c r="BM92" s="203">
        <v>0</v>
      </c>
      <c r="BN92" s="203">
        <v>0</v>
      </c>
      <c r="BO92" s="211">
        <v>4</v>
      </c>
      <c r="BP92" s="204">
        <v>0</v>
      </c>
      <c r="BQ92" s="203">
        <v>0</v>
      </c>
      <c r="BR92" s="203">
        <v>0</v>
      </c>
      <c r="BS92" s="203">
        <v>0</v>
      </c>
      <c r="BT92" s="203">
        <v>0</v>
      </c>
      <c r="BU92" s="203">
        <v>0</v>
      </c>
      <c r="BV92" s="203">
        <v>0</v>
      </c>
      <c r="BW92" s="203">
        <v>0</v>
      </c>
      <c r="BX92" s="203">
        <v>0</v>
      </c>
      <c r="BY92" s="203">
        <v>0</v>
      </c>
      <c r="BZ92" s="203">
        <v>0</v>
      </c>
      <c r="CA92" s="203">
        <v>0</v>
      </c>
      <c r="CB92" s="203">
        <v>0</v>
      </c>
      <c r="CC92" s="203">
        <v>0</v>
      </c>
      <c r="CD92" s="203">
        <v>0</v>
      </c>
      <c r="CE92" s="211">
        <v>0</v>
      </c>
    </row>
    <row r="93" spans="1:83" ht="15" customHeight="1" x14ac:dyDescent="0.25">
      <c r="A93" s="38"/>
      <c r="B93" s="13"/>
      <c r="C93" s="202" t="s">
        <v>41</v>
      </c>
      <c r="D93" s="204">
        <v>5</v>
      </c>
      <c r="E93" s="203">
        <v>0</v>
      </c>
      <c r="F93" s="203">
        <v>0</v>
      </c>
      <c r="G93" s="203">
        <v>1</v>
      </c>
      <c r="H93" s="203">
        <v>1</v>
      </c>
      <c r="I93" s="203">
        <v>1</v>
      </c>
      <c r="J93" s="203">
        <v>0</v>
      </c>
      <c r="K93" s="203">
        <v>0</v>
      </c>
      <c r="L93" s="203">
        <v>1</v>
      </c>
      <c r="M93" s="203">
        <v>2</v>
      </c>
      <c r="N93" s="203">
        <v>7</v>
      </c>
      <c r="O93" s="203">
        <v>1</v>
      </c>
      <c r="P93" s="203">
        <v>1</v>
      </c>
      <c r="Q93" s="203">
        <v>0</v>
      </c>
      <c r="R93" s="203">
        <v>1</v>
      </c>
      <c r="S93" s="211">
        <v>21</v>
      </c>
      <c r="T93" s="204">
        <v>12</v>
      </c>
      <c r="U93" s="203">
        <v>0</v>
      </c>
      <c r="V93" s="203">
        <v>0</v>
      </c>
      <c r="W93" s="203">
        <v>0</v>
      </c>
      <c r="X93" s="203">
        <v>2</v>
      </c>
      <c r="Y93" s="203">
        <v>4</v>
      </c>
      <c r="Z93" s="203">
        <v>2</v>
      </c>
      <c r="AA93" s="203">
        <v>1</v>
      </c>
      <c r="AB93" s="203">
        <v>5</v>
      </c>
      <c r="AC93" s="203">
        <v>6</v>
      </c>
      <c r="AD93" s="203">
        <v>6</v>
      </c>
      <c r="AE93" s="203">
        <v>2</v>
      </c>
      <c r="AF93" s="203">
        <v>2</v>
      </c>
      <c r="AG93" s="203">
        <v>1</v>
      </c>
      <c r="AH93" s="203">
        <v>1</v>
      </c>
      <c r="AI93" s="211">
        <v>44</v>
      </c>
      <c r="AJ93" s="204">
        <v>6</v>
      </c>
      <c r="AK93" s="203">
        <v>0</v>
      </c>
      <c r="AL93" s="203">
        <v>1</v>
      </c>
      <c r="AM93" s="203">
        <v>0</v>
      </c>
      <c r="AN93" s="203">
        <v>1</v>
      </c>
      <c r="AO93" s="203">
        <v>0</v>
      </c>
      <c r="AP93" s="203">
        <v>1</v>
      </c>
      <c r="AQ93" s="203">
        <v>0</v>
      </c>
      <c r="AR93" s="203">
        <v>3</v>
      </c>
      <c r="AS93" s="203">
        <v>4</v>
      </c>
      <c r="AT93" s="203">
        <v>14</v>
      </c>
      <c r="AU93" s="203">
        <v>0</v>
      </c>
      <c r="AV93" s="203">
        <v>3</v>
      </c>
      <c r="AW93" s="203">
        <v>1</v>
      </c>
      <c r="AX93" s="203">
        <v>0</v>
      </c>
      <c r="AY93" s="211">
        <v>34</v>
      </c>
      <c r="AZ93" s="204">
        <v>15</v>
      </c>
      <c r="BA93" s="203">
        <v>1</v>
      </c>
      <c r="BB93" s="203">
        <v>0</v>
      </c>
      <c r="BC93" s="203">
        <v>0</v>
      </c>
      <c r="BD93" s="203">
        <v>1</v>
      </c>
      <c r="BE93" s="203">
        <v>2</v>
      </c>
      <c r="BF93" s="203">
        <v>1</v>
      </c>
      <c r="BG93" s="203">
        <v>1</v>
      </c>
      <c r="BH93" s="203">
        <v>3</v>
      </c>
      <c r="BI93" s="203">
        <v>14</v>
      </c>
      <c r="BJ93" s="203">
        <v>17</v>
      </c>
      <c r="BK93" s="203">
        <v>0</v>
      </c>
      <c r="BL93" s="203">
        <v>1</v>
      </c>
      <c r="BM93" s="203">
        <v>0</v>
      </c>
      <c r="BN93" s="203">
        <v>1</v>
      </c>
      <c r="BO93" s="211">
        <v>57</v>
      </c>
      <c r="BP93" s="204">
        <v>15</v>
      </c>
      <c r="BQ93" s="203">
        <v>2</v>
      </c>
      <c r="BR93" s="203">
        <v>0</v>
      </c>
      <c r="BS93" s="203">
        <v>2</v>
      </c>
      <c r="BT93" s="203">
        <v>2</v>
      </c>
      <c r="BU93" s="203">
        <v>0</v>
      </c>
      <c r="BV93" s="203">
        <v>1</v>
      </c>
      <c r="BW93" s="203">
        <v>1</v>
      </c>
      <c r="BX93" s="203">
        <v>7</v>
      </c>
      <c r="BY93" s="203">
        <v>13</v>
      </c>
      <c r="BZ93" s="203">
        <v>18</v>
      </c>
      <c r="CA93" s="203">
        <v>4</v>
      </c>
      <c r="CB93" s="203">
        <v>1</v>
      </c>
      <c r="CC93" s="203">
        <v>1</v>
      </c>
      <c r="CD93" s="203">
        <v>0</v>
      </c>
      <c r="CE93" s="211">
        <v>67</v>
      </c>
    </row>
    <row r="94" spans="1:83" ht="15" customHeight="1" x14ac:dyDescent="0.25">
      <c r="A94" s="38"/>
      <c r="B94" s="13" t="s">
        <v>214</v>
      </c>
      <c r="C94" s="202" t="s">
        <v>218</v>
      </c>
      <c r="D94" s="204">
        <v>6</v>
      </c>
      <c r="E94" s="203">
        <v>0</v>
      </c>
      <c r="F94" s="203">
        <v>0</v>
      </c>
      <c r="G94" s="203">
        <v>0</v>
      </c>
      <c r="H94" s="203">
        <v>2</v>
      </c>
      <c r="I94" s="203">
        <v>3</v>
      </c>
      <c r="J94" s="203">
        <v>0</v>
      </c>
      <c r="K94" s="203">
        <v>1</v>
      </c>
      <c r="L94" s="203">
        <v>1</v>
      </c>
      <c r="M94" s="203">
        <v>7</v>
      </c>
      <c r="N94" s="203">
        <v>10</v>
      </c>
      <c r="O94" s="203">
        <v>0</v>
      </c>
      <c r="P94" s="203">
        <v>3</v>
      </c>
      <c r="Q94" s="203">
        <v>0</v>
      </c>
      <c r="R94" s="203">
        <v>0</v>
      </c>
      <c r="S94" s="211">
        <v>33</v>
      </c>
      <c r="T94" s="204">
        <v>6</v>
      </c>
      <c r="U94" s="203">
        <v>0</v>
      </c>
      <c r="V94" s="203">
        <v>0</v>
      </c>
      <c r="W94" s="203">
        <v>0</v>
      </c>
      <c r="X94" s="203">
        <v>0</v>
      </c>
      <c r="Y94" s="203">
        <v>1</v>
      </c>
      <c r="Z94" s="203">
        <v>0</v>
      </c>
      <c r="AA94" s="203">
        <v>0</v>
      </c>
      <c r="AB94" s="203">
        <v>2</v>
      </c>
      <c r="AC94" s="203">
        <v>4</v>
      </c>
      <c r="AD94" s="203">
        <v>12</v>
      </c>
      <c r="AE94" s="203">
        <v>2</v>
      </c>
      <c r="AF94" s="203">
        <v>3</v>
      </c>
      <c r="AG94" s="203">
        <v>3</v>
      </c>
      <c r="AH94" s="203">
        <v>0</v>
      </c>
      <c r="AI94" s="211">
        <v>33</v>
      </c>
      <c r="AJ94" s="204">
        <v>7</v>
      </c>
      <c r="AK94" s="203">
        <v>0</v>
      </c>
      <c r="AL94" s="203">
        <v>0</v>
      </c>
      <c r="AM94" s="203">
        <v>0</v>
      </c>
      <c r="AN94" s="203">
        <v>1</v>
      </c>
      <c r="AO94" s="203">
        <v>3</v>
      </c>
      <c r="AP94" s="203">
        <v>0</v>
      </c>
      <c r="AQ94" s="203">
        <v>0</v>
      </c>
      <c r="AR94" s="203">
        <v>2</v>
      </c>
      <c r="AS94" s="203">
        <v>11</v>
      </c>
      <c r="AT94" s="203">
        <v>9</v>
      </c>
      <c r="AU94" s="203">
        <v>0</v>
      </c>
      <c r="AV94" s="203">
        <v>3</v>
      </c>
      <c r="AW94" s="203">
        <v>1</v>
      </c>
      <c r="AX94" s="203">
        <v>1</v>
      </c>
      <c r="AY94" s="211">
        <v>38</v>
      </c>
      <c r="AZ94" s="204">
        <v>17</v>
      </c>
      <c r="BA94" s="203">
        <v>0</v>
      </c>
      <c r="BB94" s="203">
        <v>0</v>
      </c>
      <c r="BC94" s="203">
        <v>1</v>
      </c>
      <c r="BD94" s="203">
        <v>1</v>
      </c>
      <c r="BE94" s="203">
        <v>1</v>
      </c>
      <c r="BF94" s="203">
        <v>4</v>
      </c>
      <c r="BG94" s="203">
        <v>1</v>
      </c>
      <c r="BH94" s="203">
        <v>2</v>
      </c>
      <c r="BI94" s="203">
        <v>10</v>
      </c>
      <c r="BJ94" s="203">
        <v>19</v>
      </c>
      <c r="BK94" s="203">
        <v>1</v>
      </c>
      <c r="BL94" s="203">
        <v>2</v>
      </c>
      <c r="BM94" s="203">
        <v>1</v>
      </c>
      <c r="BN94" s="203">
        <v>2</v>
      </c>
      <c r="BO94" s="211">
        <v>62</v>
      </c>
      <c r="BP94" s="204">
        <v>13</v>
      </c>
      <c r="BQ94" s="203">
        <v>0</v>
      </c>
      <c r="BR94" s="203">
        <v>0</v>
      </c>
      <c r="BS94" s="203">
        <v>1</v>
      </c>
      <c r="BT94" s="203">
        <v>2</v>
      </c>
      <c r="BU94" s="203">
        <v>4</v>
      </c>
      <c r="BV94" s="203">
        <v>3</v>
      </c>
      <c r="BW94" s="203">
        <v>1</v>
      </c>
      <c r="BX94" s="203">
        <v>4</v>
      </c>
      <c r="BY94" s="203">
        <v>6</v>
      </c>
      <c r="BZ94" s="203">
        <v>19</v>
      </c>
      <c r="CA94" s="203">
        <v>1</v>
      </c>
      <c r="CB94" s="203">
        <v>1</v>
      </c>
      <c r="CC94" s="203">
        <v>0</v>
      </c>
      <c r="CD94" s="203">
        <v>0</v>
      </c>
      <c r="CE94" s="211">
        <v>55</v>
      </c>
    </row>
    <row r="95" spans="1:83" ht="15" customHeight="1" x14ac:dyDescent="0.25">
      <c r="A95" s="38"/>
      <c r="B95" s="13"/>
      <c r="C95" s="202" t="s">
        <v>98</v>
      </c>
      <c r="D95" s="204">
        <v>4</v>
      </c>
      <c r="E95" s="203">
        <v>0</v>
      </c>
      <c r="F95" s="203">
        <v>0</v>
      </c>
      <c r="G95" s="203">
        <v>0</v>
      </c>
      <c r="H95" s="203">
        <v>0</v>
      </c>
      <c r="I95" s="203">
        <v>1</v>
      </c>
      <c r="J95" s="203">
        <v>3</v>
      </c>
      <c r="K95" s="203">
        <v>1</v>
      </c>
      <c r="L95" s="203">
        <v>0</v>
      </c>
      <c r="M95" s="203">
        <v>2</v>
      </c>
      <c r="N95" s="203">
        <v>6</v>
      </c>
      <c r="O95" s="203">
        <v>1</v>
      </c>
      <c r="P95" s="203">
        <v>1</v>
      </c>
      <c r="Q95" s="203">
        <v>0</v>
      </c>
      <c r="R95" s="203">
        <v>2</v>
      </c>
      <c r="S95" s="211">
        <v>21</v>
      </c>
      <c r="T95" s="204">
        <v>5</v>
      </c>
      <c r="U95" s="203">
        <v>0</v>
      </c>
      <c r="V95" s="203">
        <v>0</v>
      </c>
      <c r="W95" s="203">
        <v>0</v>
      </c>
      <c r="X95" s="203">
        <v>0</v>
      </c>
      <c r="Y95" s="203">
        <v>1</v>
      </c>
      <c r="Z95" s="203">
        <v>0</v>
      </c>
      <c r="AA95" s="203">
        <v>0</v>
      </c>
      <c r="AB95" s="203">
        <v>1</v>
      </c>
      <c r="AC95" s="203">
        <v>3</v>
      </c>
      <c r="AD95" s="203">
        <v>6</v>
      </c>
      <c r="AE95" s="203">
        <v>0</v>
      </c>
      <c r="AF95" s="203">
        <v>1</v>
      </c>
      <c r="AG95" s="203">
        <v>2</v>
      </c>
      <c r="AH95" s="203">
        <v>0</v>
      </c>
      <c r="AI95" s="211">
        <v>19</v>
      </c>
      <c r="AJ95" s="204">
        <v>4</v>
      </c>
      <c r="AK95" s="203">
        <v>0</v>
      </c>
      <c r="AL95" s="203">
        <v>0</v>
      </c>
      <c r="AM95" s="203">
        <v>0</v>
      </c>
      <c r="AN95" s="203">
        <v>0</v>
      </c>
      <c r="AO95" s="203">
        <v>0</v>
      </c>
      <c r="AP95" s="203">
        <v>1</v>
      </c>
      <c r="AQ95" s="203">
        <v>0</v>
      </c>
      <c r="AR95" s="203">
        <v>0</v>
      </c>
      <c r="AS95" s="203">
        <v>1</v>
      </c>
      <c r="AT95" s="203">
        <v>1</v>
      </c>
      <c r="AU95" s="203">
        <v>2</v>
      </c>
      <c r="AV95" s="203">
        <v>2</v>
      </c>
      <c r="AW95" s="203">
        <v>0</v>
      </c>
      <c r="AX95" s="203">
        <v>0</v>
      </c>
      <c r="AY95" s="211">
        <v>11</v>
      </c>
      <c r="AZ95" s="204">
        <v>8</v>
      </c>
      <c r="BA95" s="203">
        <v>0</v>
      </c>
      <c r="BB95" s="203">
        <v>0</v>
      </c>
      <c r="BC95" s="203">
        <v>0</v>
      </c>
      <c r="BD95" s="203">
        <v>1</v>
      </c>
      <c r="BE95" s="203">
        <v>0</v>
      </c>
      <c r="BF95" s="203">
        <v>1</v>
      </c>
      <c r="BG95" s="203">
        <v>0</v>
      </c>
      <c r="BH95" s="203">
        <v>1</v>
      </c>
      <c r="BI95" s="203">
        <v>1</v>
      </c>
      <c r="BJ95" s="203">
        <v>5</v>
      </c>
      <c r="BK95" s="203">
        <v>1</v>
      </c>
      <c r="BL95" s="203">
        <v>4</v>
      </c>
      <c r="BM95" s="203">
        <v>1</v>
      </c>
      <c r="BN95" s="203">
        <v>0</v>
      </c>
      <c r="BO95" s="211">
        <v>23</v>
      </c>
      <c r="BP95" s="204">
        <v>7</v>
      </c>
      <c r="BQ95" s="203">
        <v>1</v>
      </c>
      <c r="BR95" s="203">
        <v>0</v>
      </c>
      <c r="BS95" s="203">
        <v>0</v>
      </c>
      <c r="BT95" s="203">
        <v>1</v>
      </c>
      <c r="BU95" s="203">
        <v>0</v>
      </c>
      <c r="BV95" s="203">
        <v>0</v>
      </c>
      <c r="BW95" s="203">
        <v>0</v>
      </c>
      <c r="BX95" s="203">
        <v>0</v>
      </c>
      <c r="BY95" s="203">
        <v>4</v>
      </c>
      <c r="BZ95" s="203">
        <v>6</v>
      </c>
      <c r="CA95" s="203">
        <v>2</v>
      </c>
      <c r="CB95" s="203">
        <v>0</v>
      </c>
      <c r="CC95" s="203">
        <v>0</v>
      </c>
      <c r="CD95" s="203">
        <v>0</v>
      </c>
      <c r="CE95" s="211">
        <v>21</v>
      </c>
    </row>
    <row r="96" spans="1:83" ht="15" customHeight="1" x14ac:dyDescent="0.25">
      <c r="A96" s="38"/>
      <c r="B96" s="13"/>
      <c r="C96" s="202" t="s">
        <v>99</v>
      </c>
      <c r="D96" s="204">
        <v>0</v>
      </c>
      <c r="E96" s="203">
        <v>0</v>
      </c>
      <c r="F96" s="203">
        <v>0</v>
      </c>
      <c r="G96" s="203">
        <v>0</v>
      </c>
      <c r="H96" s="203">
        <v>0</v>
      </c>
      <c r="I96" s="203">
        <v>0</v>
      </c>
      <c r="J96" s="203">
        <v>0</v>
      </c>
      <c r="K96" s="203">
        <v>0</v>
      </c>
      <c r="L96" s="203">
        <v>0</v>
      </c>
      <c r="M96" s="203">
        <v>0</v>
      </c>
      <c r="N96" s="203">
        <v>0</v>
      </c>
      <c r="O96" s="203">
        <v>0</v>
      </c>
      <c r="P96" s="203">
        <v>0</v>
      </c>
      <c r="Q96" s="203">
        <v>0</v>
      </c>
      <c r="R96" s="203">
        <v>0</v>
      </c>
      <c r="S96" s="211">
        <v>0</v>
      </c>
      <c r="T96" s="204">
        <v>0</v>
      </c>
      <c r="U96" s="203">
        <v>0</v>
      </c>
      <c r="V96" s="203">
        <v>0</v>
      </c>
      <c r="W96" s="203">
        <v>0</v>
      </c>
      <c r="X96" s="203">
        <v>0</v>
      </c>
      <c r="Y96" s="203">
        <v>0</v>
      </c>
      <c r="Z96" s="203">
        <v>0</v>
      </c>
      <c r="AA96" s="203">
        <v>0</v>
      </c>
      <c r="AB96" s="203">
        <v>0</v>
      </c>
      <c r="AC96" s="203">
        <v>0</v>
      </c>
      <c r="AD96" s="203">
        <v>0</v>
      </c>
      <c r="AE96" s="203">
        <v>0</v>
      </c>
      <c r="AF96" s="203">
        <v>0</v>
      </c>
      <c r="AG96" s="203">
        <v>0</v>
      </c>
      <c r="AH96" s="203">
        <v>0</v>
      </c>
      <c r="AI96" s="211">
        <v>0</v>
      </c>
      <c r="AJ96" s="204">
        <v>1</v>
      </c>
      <c r="AK96" s="203">
        <v>0</v>
      </c>
      <c r="AL96" s="203">
        <v>0</v>
      </c>
      <c r="AM96" s="203">
        <v>0</v>
      </c>
      <c r="AN96" s="203">
        <v>0</v>
      </c>
      <c r="AO96" s="203">
        <v>0</v>
      </c>
      <c r="AP96" s="203">
        <v>0</v>
      </c>
      <c r="AQ96" s="203">
        <v>0</v>
      </c>
      <c r="AR96" s="203">
        <v>0</v>
      </c>
      <c r="AS96" s="203">
        <v>0</v>
      </c>
      <c r="AT96" s="203">
        <v>0</v>
      </c>
      <c r="AU96" s="203">
        <v>0</v>
      </c>
      <c r="AV96" s="203">
        <v>0</v>
      </c>
      <c r="AW96" s="203">
        <v>0</v>
      </c>
      <c r="AX96" s="203">
        <v>0</v>
      </c>
      <c r="AY96" s="211">
        <v>1</v>
      </c>
      <c r="AZ96" s="204">
        <v>4</v>
      </c>
      <c r="BA96" s="203">
        <v>0</v>
      </c>
      <c r="BB96" s="203">
        <v>0</v>
      </c>
      <c r="BC96" s="203">
        <v>0</v>
      </c>
      <c r="BD96" s="203">
        <v>0</v>
      </c>
      <c r="BE96" s="203">
        <v>0</v>
      </c>
      <c r="BF96" s="203">
        <v>0</v>
      </c>
      <c r="BG96" s="203">
        <v>0</v>
      </c>
      <c r="BH96" s="203">
        <v>0</v>
      </c>
      <c r="BI96" s="203">
        <v>1</v>
      </c>
      <c r="BJ96" s="203">
        <v>1</v>
      </c>
      <c r="BK96" s="203">
        <v>0</v>
      </c>
      <c r="BL96" s="203">
        <v>0</v>
      </c>
      <c r="BM96" s="203">
        <v>0</v>
      </c>
      <c r="BN96" s="203">
        <v>0</v>
      </c>
      <c r="BO96" s="211">
        <v>6</v>
      </c>
      <c r="BP96" s="204">
        <v>1</v>
      </c>
      <c r="BQ96" s="203">
        <v>0</v>
      </c>
      <c r="BR96" s="203">
        <v>0</v>
      </c>
      <c r="BS96" s="203">
        <v>0</v>
      </c>
      <c r="BT96" s="203">
        <v>0</v>
      </c>
      <c r="BU96" s="203">
        <v>0</v>
      </c>
      <c r="BV96" s="203">
        <v>0</v>
      </c>
      <c r="BW96" s="203">
        <v>0</v>
      </c>
      <c r="BX96" s="203">
        <v>0</v>
      </c>
      <c r="BY96" s="203">
        <v>0</v>
      </c>
      <c r="BZ96" s="203">
        <v>0</v>
      </c>
      <c r="CA96" s="203">
        <v>0</v>
      </c>
      <c r="CB96" s="203">
        <v>0</v>
      </c>
      <c r="CC96" s="203">
        <v>0</v>
      </c>
      <c r="CD96" s="203">
        <v>0</v>
      </c>
      <c r="CE96" s="211">
        <v>1</v>
      </c>
    </row>
    <row r="97" spans="1:83" ht="15" customHeight="1" x14ac:dyDescent="0.25">
      <c r="A97" s="38"/>
      <c r="B97" s="13"/>
      <c r="C97" s="202" t="s">
        <v>382</v>
      </c>
      <c r="D97" s="204">
        <v>0</v>
      </c>
      <c r="E97" s="203">
        <v>0</v>
      </c>
      <c r="F97" s="203">
        <v>0</v>
      </c>
      <c r="G97" s="203">
        <v>0</v>
      </c>
      <c r="H97" s="203">
        <v>0</v>
      </c>
      <c r="I97" s="203">
        <v>0</v>
      </c>
      <c r="J97" s="203">
        <v>0</v>
      </c>
      <c r="K97" s="203">
        <v>0</v>
      </c>
      <c r="L97" s="203">
        <v>0</v>
      </c>
      <c r="M97" s="203">
        <v>0</v>
      </c>
      <c r="N97" s="203">
        <v>0</v>
      </c>
      <c r="O97" s="203">
        <v>0</v>
      </c>
      <c r="P97" s="203">
        <v>0</v>
      </c>
      <c r="Q97" s="203">
        <v>0</v>
      </c>
      <c r="R97" s="203">
        <v>0</v>
      </c>
      <c r="S97" s="211">
        <v>0</v>
      </c>
      <c r="T97" s="204">
        <v>0</v>
      </c>
      <c r="U97" s="203">
        <v>0</v>
      </c>
      <c r="V97" s="203">
        <v>0</v>
      </c>
      <c r="W97" s="203">
        <v>0</v>
      </c>
      <c r="X97" s="203">
        <v>0</v>
      </c>
      <c r="Y97" s="203">
        <v>0</v>
      </c>
      <c r="Z97" s="203">
        <v>0</v>
      </c>
      <c r="AA97" s="203">
        <v>0</v>
      </c>
      <c r="AB97" s="203">
        <v>0</v>
      </c>
      <c r="AC97" s="203">
        <v>0</v>
      </c>
      <c r="AD97" s="203">
        <v>0</v>
      </c>
      <c r="AE97" s="203">
        <v>0</v>
      </c>
      <c r="AF97" s="203">
        <v>0</v>
      </c>
      <c r="AG97" s="203">
        <v>0</v>
      </c>
      <c r="AH97" s="203">
        <v>0</v>
      </c>
      <c r="AI97" s="211">
        <v>0</v>
      </c>
      <c r="AJ97" s="204">
        <v>0</v>
      </c>
      <c r="AK97" s="203">
        <v>0</v>
      </c>
      <c r="AL97" s="203">
        <v>0</v>
      </c>
      <c r="AM97" s="203">
        <v>0</v>
      </c>
      <c r="AN97" s="203">
        <v>0</v>
      </c>
      <c r="AO97" s="203">
        <v>0</v>
      </c>
      <c r="AP97" s="203">
        <v>0</v>
      </c>
      <c r="AQ97" s="203">
        <v>0</v>
      </c>
      <c r="AR97" s="203">
        <v>0</v>
      </c>
      <c r="AS97" s="203">
        <v>0</v>
      </c>
      <c r="AT97" s="203">
        <v>0</v>
      </c>
      <c r="AU97" s="203">
        <v>0</v>
      </c>
      <c r="AV97" s="203">
        <v>0</v>
      </c>
      <c r="AW97" s="203">
        <v>0</v>
      </c>
      <c r="AX97" s="203">
        <v>0</v>
      </c>
      <c r="AY97" s="211">
        <v>0</v>
      </c>
      <c r="AZ97" s="204">
        <v>0</v>
      </c>
      <c r="BA97" s="203">
        <v>0</v>
      </c>
      <c r="BB97" s="203">
        <v>0</v>
      </c>
      <c r="BC97" s="203">
        <v>1</v>
      </c>
      <c r="BD97" s="203">
        <v>0</v>
      </c>
      <c r="BE97" s="203">
        <v>0</v>
      </c>
      <c r="BF97" s="203">
        <v>0</v>
      </c>
      <c r="BG97" s="203">
        <v>0</v>
      </c>
      <c r="BH97" s="203">
        <v>0</v>
      </c>
      <c r="BI97" s="203">
        <v>0</v>
      </c>
      <c r="BJ97" s="203">
        <v>0</v>
      </c>
      <c r="BK97" s="203">
        <v>0</v>
      </c>
      <c r="BL97" s="203">
        <v>0</v>
      </c>
      <c r="BM97" s="203">
        <v>0</v>
      </c>
      <c r="BN97" s="203">
        <v>0</v>
      </c>
      <c r="BO97" s="211">
        <v>1</v>
      </c>
      <c r="BP97" s="204">
        <v>0</v>
      </c>
      <c r="BQ97" s="203">
        <v>0</v>
      </c>
      <c r="BR97" s="203">
        <v>0</v>
      </c>
      <c r="BS97" s="203">
        <v>0</v>
      </c>
      <c r="BT97" s="203">
        <v>0</v>
      </c>
      <c r="BU97" s="203">
        <v>0</v>
      </c>
      <c r="BV97" s="203">
        <v>0</v>
      </c>
      <c r="BW97" s="203">
        <v>0</v>
      </c>
      <c r="BX97" s="203">
        <v>0</v>
      </c>
      <c r="BY97" s="203">
        <v>0</v>
      </c>
      <c r="BZ97" s="203">
        <v>0</v>
      </c>
      <c r="CA97" s="203">
        <v>0</v>
      </c>
      <c r="CB97" s="203">
        <v>0</v>
      </c>
      <c r="CC97" s="203">
        <v>0</v>
      </c>
      <c r="CD97" s="203">
        <v>0</v>
      </c>
      <c r="CE97" s="211">
        <v>0</v>
      </c>
    </row>
    <row r="98" spans="1:83" ht="15" customHeight="1" x14ac:dyDescent="0.25">
      <c r="A98" s="38"/>
      <c r="B98" s="13"/>
      <c r="C98" s="202" t="s">
        <v>41</v>
      </c>
      <c r="D98" s="204">
        <v>10</v>
      </c>
      <c r="E98" s="203">
        <v>0</v>
      </c>
      <c r="F98" s="203">
        <v>0</v>
      </c>
      <c r="G98" s="203">
        <v>0</v>
      </c>
      <c r="H98" s="203">
        <v>2</v>
      </c>
      <c r="I98" s="203">
        <v>4</v>
      </c>
      <c r="J98" s="203">
        <v>3</v>
      </c>
      <c r="K98" s="203">
        <v>2</v>
      </c>
      <c r="L98" s="203">
        <v>1</v>
      </c>
      <c r="M98" s="203">
        <v>9</v>
      </c>
      <c r="N98" s="203">
        <v>16</v>
      </c>
      <c r="O98" s="203">
        <v>1</v>
      </c>
      <c r="P98" s="203">
        <v>4</v>
      </c>
      <c r="Q98" s="203">
        <v>0</v>
      </c>
      <c r="R98" s="203">
        <v>2</v>
      </c>
      <c r="S98" s="211">
        <v>54</v>
      </c>
      <c r="T98" s="204">
        <v>11</v>
      </c>
      <c r="U98" s="203">
        <v>0</v>
      </c>
      <c r="V98" s="203">
        <v>0</v>
      </c>
      <c r="W98" s="203">
        <v>0</v>
      </c>
      <c r="X98" s="203">
        <v>0</v>
      </c>
      <c r="Y98" s="203">
        <v>2</v>
      </c>
      <c r="Z98" s="203">
        <v>0</v>
      </c>
      <c r="AA98" s="203">
        <v>0</v>
      </c>
      <c r="AB98" s="203">
        <v>3</v>
      </c>
      <c r="AC98" s="203">
        <v>7</v>
      </c>
      <c r="AD98" s="203">
        <v>18</v>
      </c>
      <c r="AE98" s="203">
        <v>2</v>
      </c>
      <c r="AF98" s="203">
        <v>4</v>
      </c>
      <c r="AG98" s="203">
        <v>5</v>
      </c>
      <c r="AH98" s="203">
        <v>0</v>
      </c>
      <c r="AI98" s="211">
        <v>52</v>
      </c>
      <c r="AJ98" s="204">
        <v>12</v>
      </c>
      <c r="AK98" s="203">
        <v>0</v>
      </c>
      <c r="AL98" s="203">
        <v>0</v>
      </c>
      <c r="AM98" s="203">
        <v>0</v>
      </c>
      <c r="AN98" s="203">
        <v>1</v>
      </c>
      <c r="AO98" s="203">
        <v>3</v>
      </c>
      <c r="AP98" s="203">
        <v>1</v>
      </c>
      <c r="AQ98" s="203">
        <v>0</v>
      </c>
      <c r="AR98" s="203">
        <v>2</v>
      </c>
      <c r="AS98" s="203">
        <v>12</v>
      </c>
      <c r="AT98" s="203">
        <v>10</v>
      </c>
      <c r="AU98" s="203">
        <v>2</v>
      </c>
      <c r="AV98" s="203">
        <v>5</v>
      </c>
      <c r="AW98" s="203">
        <v>1</v>
      </c>
      <c r="AX98" s="203">
        <v>1</v>
      </c>
      <c r="AY98" s="211">
        <v>50</v>
      </c>
      <c r="AZ98" s="204">
        <v>29</v>
      </c>
      <c r="BA98" s="203">
        <v>0</v>
      </c>
      <c r="BB98" s="203">
        <v>0</v>
      </c>
      <c r="BC98" s="203">
        <v>2</v>
      </c>
      <c r="BD98" s="203">
        <v>2</v>
      </c>
      <c r="BE98" s="203">
        <v>1</v>
      </c>
      <c r="BF98" s="203">
        <v>5</v>
      </c>
      <c r="BG98" s="203">
        <v>1</v>
      </c>
      <c r="BH98" s="203">
        <v>3</v>
      </c>
      <c r="BI98" s="203">
        <v>12</v>
      </c>
      <c r="BJ98" s="203">
        <v>25</v>
      </c>
      <c r="BK98" s="203">
        <v>2</v>
      </c>
      <c r="BL98" s="203">
        <v>6</v>
      </c>
      <c r="BM98" s="203">
        <v>2</v>
      </c>
      <c r="BN98" s="203">
        <v>2</v>
      </c>
      <c r="BO98" s="211">
        <v>92</v>
      </c>
      <c r="BP98" s="204">
        <v>21</v>
      </c>
      <c r="BQ98" s="203">
        <v>1</v>
      </c>
      <c r="BR98" s="203">
        <v>0</v>
      </c>
      <c r="BS98" s="203">
        <v>1</v>
      </c>
      <c r="BT98" s="203">
        <v>3</v>
      </c>
      <c r="BU98" s="203">
        <v>4</v>
      </c>
      <c r="BV98" s="203">
        <v>3</v>
      </c>
      <c r="BW98" s="203">
        <v>1</v>
      </c>
      <c r="BX98" s="203">
        <v>4</v>
      </c>
      <c r="BY98" s="203">
        <v>10</v>
      </c>
      <c r="BZ98" s="203">
        <v>25</v>
      </c>
      <c r="CA98" s="203">
        <v>3</v>
      </c>
      <c r="CB98" s="203">
        <v>1</v>
      </c>
      <c r="CC98" s="203">
        <v>0</v>
      </c>
      <c r="CD98" s="203">
        <v>0</v>
      </c>
      <c r="CE98" s="211">
        <v>77</v>
      </c>
    </row>
    <row r="99" spans="1:83" ht="15" customHeight="1" x14ac:dyDescent="0.25">
      <c r="A99" s="39"/>
      <c r="B99" s="37" t="s">
        <v>41</v>
      </c>
      <c r="C99" s="37"/>
      <c r="D99" s="205">
        <v>15</v>
      </c>
      <c r="E99" s="206">
        <v>0</v>
      </c>
      <c r="F99" s="206">
        <v>0</v>
      </c>
      <c r="G99" s="206">
        <v>1</v>
      </c>
      <c r="H99" s="206">
        <v>3</v>
      </c>
      <c r="I99" s="206">
        <v>5</v>
      </c>
      <c r="J99" s="206">
        <v>3</v>
      </c>
      <c r="K99" s="206">
        <v>2</v>
      </c>
      <c r="L99" s="206">
        <v>2</v>
      </c>
      <c r="M99" s="206">
        <v>11</v>
      </c>
      <c r="N99" s="206">
        <v>23</v>
      </c>
      <c r="O99" s="206">
        <v>2</v>
      </c>
      <c r="P99" s="206">
        <v>5</v>
      </c>
      <c r="Q99" s="206">
        <v>0</v>
      </c>
      <c r="R99" s="206">
        <v>3</v>
      </c>
      <c r="S99" s="212">
        <v>75</v>
      </c>
      <c r="T99" s="205">
        <v>23</v>
      </c>
      <c r="U99" s="206">
        <v>0</v>
      </c>
      <c r="V99" s="206">
        <v>0</v>
      </c>
      <c r="W99" s="206">
        <v>0</v>
      </c>
      <c r="X99" s="206">
        <v>2</v>
      </c>
      <c r="Y99" s="206">
        <v>6</v>
      </c>
      <c r="Z99" s="206">
        <v>2</v>
      </c>
      <c r="AA99" s="206">
        <v>1</v>
      </c>
      <c r="AB99" s="206">
        <v>8</v>
      </c>
      <c r="AC99" s="206">
        <v>13</v>
      </c>
      <c r="AD99" s="206">
        <v>24</v>
      </c>
      <c r="AE99" s="206">
        <v>4</v>
      </c>
      <c r="AF99" s="206">
        <v>6</v>
      </c>
      <c r="AG99" s="206">
        <v>6</v>
      </c>
      <c r="AH99" s="206">
        <v>1</v>
      </c>
      <c r="AI99" s="212">
        <v>96</v>
      </c>
      <c r="AJ99" s="205">
        <v>18</v>
      </c>
      <c r="AK99" s="206">
        <v>0</v>
      </c>
      <c r="AL99" s="206">
        <v>1</v>
      </c>
      <c r="AM99" s="206">
        <v>0</v>
      </c>
      <c r="AN99" s="206">
        <v>2</v>
      </c>
      <c r="AO99" s="206">
        <v>3</v>
      </c>
      <c r="AP99" s="206">
        <v>2</v>
      </c>
      <c r="AQ99" s="206">
        <v>0</v>
      </c>
      <c r="AR99" s="206">
        <v>5</v>
      </c>
      <c r="AS99" s="206">
        <v>16</v>
      </c>
      <c r="AT99" s="206">
        <v>24</v>
      </c>
      <c r="AU99" s="206">
        <v>2</v>
      </c>
      <c r="AV99" s="206">
        <v>8</v>
      </c>
      <c r="AW99" s="206">
        <v>2</v>
      </c>
      <c r="AX99" s="206">
        <v>1</v>
      </c>
      <c r="AY99" s="212">
        <v>84</v>
      </c>
      <c r="AZ99" s="205">
        <v>44</v>
      </c>
      <c r="BA99" s="206">
        <v>1</v>
      </c>
      <c r="BB99" s="206">
        <v>0</v>
      </c>
      <c r="BC99" s="206">
        <v>2</v>
      </c>
      <c r="BD99" s="206">
        <v>3</v>
      </c>
      <c r="BE99" s="206">
        <v>3</v>
      </c>
      <c r="BF99" s="206">
        <v>6</v>
      </c>
      <c r="BG99" s="206">
        <v>2</v>
      </c>
      <c r="BH99" s="206">
        <v>6</v>
      </c>
      <c r="BI99" s="206">
        <v>26</v>
      </c>
      <c r="BJ99" s="206">
        <v>42</v>
      </c>
      <c r="BK99" s="206">
        <v>2</v>
      </c>
      <c r="BL99" s="206">
        <v>7</v>
      </c>
      <c r="BM99" s="206">
        <v>2</v>
      </c>
      <c r="BN99" s="206">
        <v>3</v>
      </c>
      <c r="BO99" s="212">
        <v>149</v>
      </c>
      <c r="BP99" s="205">
        <v>36</v>
      </c>
      <c r="BQ99" s="206">
        <v>3</v>
      </c>
      <c r="BR99" s="206">
        <v>0</v>
      </c>
      <c r="BS99" s="206">
        <v>3</v>
      </c>
      <c r="BT99" s="206">
        <v>5</v>
      </c>
      <c r="BU99" s="206">
        <v>4</v>
      </c>
      <c r="BV99" s="206">
        <v>4</v>
      </c>
      <c r="BW99" s="206">
        <v>2</v>
      </c>
      <c r="BX99" s="206">
        <v>11</v>
      </c>
      <c r="BY99" s="206">
        <v>23</v>
      </c>
      <c r="BZ99" s="206">
        <v>43</v>
      </c>
      <c r="CA99" s="206">
        <v>7</v>
      </c>
      <c r="CB99" s="206">
        <v>2</v>
      </c>
      <c r="CC99" s="206">
        <v>1</v>
      </c>
      <c r="CD99" s="206">
        <v>0</v>
      </c>
      <c r="CE99" s="212">
        <v>144</v>
      </c>
    </row>
    <row r="100" spans="1:83" ht="15" customHeight="1" x14ac:dyDescent="0.25">
      <c r="A100" s="38" t="s">
        <v>22</v>
      </c>
      <c r="B100" s="13" t="s">
        <v>100</v>
      </c>
      <c r="C100" s="202" t="s">
        <v>101</v>
      </c>
      <c r="D100" s="204">
        <v>4</v>
      </c>
      <c r="E100" s="203">
        <v>1</v>
      </c>
      <c r="F100" s="203">
        <v>1</v>
      </c>
      <c r="G100" s="203">
        <v>0</v>
      </c>
      <c r="H100" s="203">
        <v>2</v>
      </c>
      <c r="I100" s="203">
        <v>1</v>
      </c>
      <c r="J100" s="203">
        <v>1</v>
      </c>
      <c r="K100" s="203">
        <v>7</v>
      </c>
      <c r="L100" s="203">
        <v>2</v>
      </c>
      <c r="M100" s="203">
        <v>0</v>
      </c>
      <c r="N100" s="203">
        <v>0</v>
      </c>
      <c r="O100" s="203">
        <v>0</v>
      </c>
      <c r="P100" s="203">
        <v>0</v>
      </c>
      <c r="Q100" s="203">
        <v>0</v>
      </c>
      <c r="R100" s="203">
        <v>2</v>
      </c>
      <c r="S100" s="211">
        <v>21</v>
      </c>
      <c r="T100" s="204">
        <v>11</v>
      </c>
      <c r="U100" s="203">
        <v>5</v>
      </c>
      <c r="V100" s="203">
        <v>0</v>
      </c>
      <c r="W100" s="203">
        <v>1</v>
      </c>
      <c r="X100" s="203">
        <v>0</v>
      </c>
      <c r="Y100" s="203">
        <v>0</v>
      </c>
      <c r="Z100" s="203">
        <v>3</v>
      </c>
      <c r="AA100" s="203">
        <v>1</v>
      </c>
      <c r="AB100" s="203">
        <v>2</v>
      </c>
      <c r="AC100" s="203">
        <v>5</v>
      </c>
      <c r="AD100" s="203">
        <v>0</v>
      </c>
      <c r="AE100" s="203">
        <v>0</v>
      </c>
      <c r="AF100" s="203">
        <v>0</v>
      </c>
      <c r="AG100" s="203">
        <v>0</v>
      </c>
      <c r="AH100" s="203">
        <v>2</v>
      </c>
      <c r="AI100" s="211">
        <v>30</v>
      </c>
      <c r="AJ100" s="204">
        <v>16</v>
      </c>
      <c r="AK100" s="203">
        <v>4</v>
      </c>
      <c r="AL100" s="203">
        <v>0</v>
      </c>
      <c r="AM100" s="203">
        <v>1</v>
      </c>
      <c r="AN100" s="203">
        <v>1</v>
      </c>
      <c r="AO100" s="203">
        <v>2</v>
      </c>
      <c r="AP100" s="203">
        <v>3</v>
      </c>
      <c r="AQ100" s="203">
        <v>6</v>
      </c>
      <c r="AR100" s="203">
        <v>9</v>
      </c>
      <c r="AS100" s="203">
        <v>1</v>
      </c>
      <c r="AT100" s="203">
        <v>1</v>
      </c>
      <c r="AU100" s="203">
        <v>0</v>
      </c>
      <c r="AV100" s="203">
        <v>0</v>
      </c>
      <c r="AW100" s="203">
        <v>0</v>
      </c>
      <c r="AX100" s="203">
        <v>3</v>
      </c>
      <c r="AY100" s="211">
        <v>47</v>
      </c>
      <c r="AZ100" s="204">
        <v>20</v>
      </c>
      <c r="BA100" s="203">
        <v>7</v>
      </c>
      <c r="BB100" s="203">
        <v>0</v>
      </c>
      <c r="BC100" s="203">
        <v>0</v>
      </c>
      <c r="BD100" s="203">
        <v>5</v>
      </c>
      <c r="BE100" s="203">
        <v>0</v>
      </c>
      <c r="BF100" s="203">
        <v>1</v>
      </c>
      <c r="BG100" s="203">
        <v>2</v>
      </c>
      <c r="BH100" s="203">
        <v>2</v>
      </c>
      <c r="BI100" s="203">
        <v>3</v>
      </c>
      <c r="BJ100" s="203">
        <v>0</v>
      </c>
      <c r="BK100" s="203">
        <v>0</v>
      </c>
      <c r="BL100" s="203">
        <v>0</v>
      </c>
      <c r="BM100" s="203">
        <v>0</v>
      </c>
      <c r="BN100" s="203">
        <v>4</v>
      </c>
      <c r="BO100" s="211">
        <v>44</v>
      </c>
      <c r="BP100" s="204">
        <v>13</v>
      </c>
      <c r="BQ100" s="203">
        <v>0</v>
      </c>
      <c r="BR100" s="203">
        <v>0</v>
      </c>
      <c r="BS100" s="203">
        <v>1</v>
      </c>
      <c r="BT100" s="203">
        <v>3</v>
      </c>
      <c r="BU100" s="203">
        <v>1</v>
      </c>
      <c r="BV100" s="203">
        <v>1</v>
      </c>
      <c r="BW100" s="203">
        <v>1</v>
      </c>
      <c r="BX100" s="203">
        <v>7</v>
      </c>
      <c r="BY100" s="203">
        <v>4</v>
      </c>
      <c r="BZ100" s="203">
        <v>0</v>
      </c>
      <c r="CA100" s="203">
        <v>0</v>
      </c>
      <c r="CB100" s="203">
        <v>0</v>
      </c>
      <c r="CC100" s="203">
        <v>0</v>
      </c>
      <c r="CD100" s="203">
        <v>4</v>
      </c>
      <c r="CE100" s="211">
        <v>35</v>
      </c>
    </row>
    <row r="101" spans="1:83" ht="15" customHeight="1" x14ac:dyDescent="0.25">
      <c r="A101" s="38"/>
      <c r="B101" s="13"/>
      <c r="C101" s="202" t="s">
        <v>102</v>
      </c>
      <c r="D101" s="204">
        <v>1</v>
      </c>
      <c r="E101" s="203">
        <v>2</v>
      </c>
      <c r="F101" s="203">
        <v>0</v>
      </c>
      <c r="G101" s="203">
        <v>0</v>
      </c>
      <c r="H101" s="203">
        <v>0</v>
      </c>
      <c r="I101" s="203">
        <v>0</v>
      </c>
      <c r="J101" s="203">
        <v>1</v>
      </c>
      <c r="K101" s="203">
        <v>2</v>
      </c>
      <c r="L101" s="203">
        <v>0</v>
      </c>
      <c r="M101" s="203">
        <v>2</v>
      </c>
      <c r="N101" s="203">
        <v>10</v>
      </c>
      <c r="O101" s="203">
        <v>0</v>
      </c>
      <c r="P101" s="203">
        <v>1</v>
      </c>
      <c r="Q101" s="203">
        <v>0</v>
      </c>
      <c r="R101" s="203">
        <v>8</v>
      </c>
      <c r="S101" s="211">
        <v>27</v>
      </c>
      <c r="T101" s="204">
        <v>0</v>
      </c>
      <c r="U101" s="203">
        <v>0</v>
      </c>
      <c r="V101" s="203">
        <v>0</v>
      </c>
      <c r="W101" s="203">
        <v>0</v>
      </c>
      <c r="X101" s="203">
        <v>0</v>
      </c>
      <c r="Y101" s="203">
        <v>0</v>
      </c>
      <c r="Z101" s="203">
        <v>2</v>
      </c>
      <c r="AA101" s="203">
        <v>1</v>
      </c>
      <c r="AB101" s="203">
        <v>0</v>
      </c>
      <c r="AC101" s="203">
        <v>1</v>
      </c>
      <c r="AD101" s="203">
        <v>9</v>
      </c>
      <c r="AE101" s="203">
        <v>0</v>
      </c>
      <c r="AF101" s="203">
        <v>3</v>
      </c>
      <c r="AG101" s="203">
        <v>0</v>
      </c>
      <c r="AH101" s="203">
        <v>5</v>
      </c>
      <c r="AI101" s="211">
        <v>21</v>
      </c>
      <c r="AJ101" s="204">
        <v>0</v>
      </c>
      <c r="AK101" s="203">
        <v>0</v>
      </c>
      <c r="AL101" s="203">
        <v>0</v>
      </c>
      <c r="AM101" s="203">
        <v>0</v>
      </c>
      <c r="AN101" s="203">
        <v>2</v>
      </c>
      <c r="AO101" s="203">
        <v>0</v>
      </c>
      <c r="AP101" s="203">
        <v>6</v>
      </c>
      <c r="AQ101" s="203">
        <v>1</v>
      </c>
      <c r="AR101" s="203">
        <v>2</v>
      </c>
      <c r="AS101" s="203">
        <v>9</v>
      </c>
      <c r="AT101" s="203">
        <v>21</v>
      </c>
      <c r="AU101" s="203">
        <v>0</v>
      </c>
      <c r="AV101" s="203">
        <v>5</v>
      </c>
      <c r="AW101" s="203">
        <v>0</v>
      </c>
      <c r="AX101" s="203">
        <v>24</v>
      </c>
      <c r="AY101" s="211">
        <v>70</v>
      </c>
      <c r="AZ101" s="204">
        <v>0</v>
      </c>
      <c r="BA101" s="203">
        <v>0</v>
      </c>
      <c r="BB101" s="203">
        <v>0</v>
      </c>
      <c r="BC101" s="203">
        <v>0</v>
      </c>
      <c r="BD101" s="203">
        <v>0</v>
      </c>
      <c r="BE101" s="203">
        <v>0</v>
      </c>
      <c r="BF101" s="203">
        <v>3</v>
      </c>
      <c r="BG101" s="203">
        <v>1</v>
      </c>
      <c r="BH101" s="203">
        <v>4</v>
      </c>
      <c r="BI101" s="203">
        <v>5</v>
      </c>
      <c r="BJ101" s="203">
        <v>17</v>
      </c>
      <c r="BK101" s="203">
        <v>0</v>
      </c>
      <c r="BL101" s="203">
        <v>5</v>
      </c>
      <c r="BM101" s="203">
        <v>1</v>
      </c>
      <c r="BN101" s="203">
        <v>49</v>
      </c>
      <c r="BO101" s="211">
        <v>85</v>
      </c>
      <c r="BP101" s="204">
        <v>0</v>
      </c>
      <c r="BQ101" s="203">
        <v>0</v>
      </c>
      <c r="BR101" s="203">
        <v>0</v>
      </c>
      <c r="BS101" s="203">
        <v>0</v>
      </c>
      <c r="BT101" s="203">
        <v>0</v>
      </c>
      <c r="BU101" s="203">
        <v>0</v>
      </c>
      <c r="BV101" s="203">
        <v>2</v>
      </c>
      <c r="BW101" s="203">
        <v>0</v>
      </c>
      <c r="BX101" s="203">
        <v>5</v>
      </c>
      <c r="BY101" s="203">
        <v>8</v>
      </c>
      <c r="BZ101" s="203">
        <v>29</v>
      </c>
      <c r="CA101" s="203">
        <v>5</v>
      </c>
      <c r="CB101" s="203">
        <v>3</v>
      </c>
      <c r="CC101" s="203">
        <v>2</v>
      </c>
      <c r="CD101" s="203">
        <v>32</v>
      </c>
      <c r="CE101" s="211">
        <v>86</v>
      </c>
    </row>
    <row r="102" spans="1:83" ht="15" customHeight="1" x14ac:dyDescent="0.25">
      <c r="A102" s="38"/>
      <c r="B102" s="13"/>
      <c r="C102" s="202" t="s">
        <v>383</v>
      </c>
      <c r="D102" s="204">
        <v>56</v>
      </c>
      <c r="E102" s="203">
        <v>7</v>
      </c>
      <c r="F102" s="203">
        <v>0</v>
      </c>
      <c r="G102" s="203">
        <v>2</v>
      </c>
      <c r="H102" s="203">
        <v>14</v>
      </c>
      <c r="I102" s="203">
        <v>8</v>
      </c>
      <c r="J102" s="203">
        <v>28</v>
      </c>
      <c r="K102" s="203">
        <v>32</v>
      </c>
      <c r="L102" s="203">
        <v>138</v>
      </c>
      <c r="M102" s="203">
        <v>167</v>
      </c>
      <c r="N102" s="203">
        <v>310</v>
      </c>
      <c r="O102" s="203">
        <v>27</v>
      </c>
      <c r="P102" s="203">
        <v>70</v>
      </c>
      <c r="Q102" s="203">
        <v>20</v>
      </c>
      <c r="R102" s="203">
        <v>91</v>
      </c>
      <c r="S102" s="211">
        <v>970</v>
      </c>
      <c r="T102" s="204">
        <v>69</v>
      </c>
      <c r="U102" s="203">
        <v>7</v>
      </c>
      <c r="V102" s="203">
        <v>0</v>
      </c>
      <c r="W102" s="203">
        <v>0</v>
      </c>
      <c r="X102" s="203">
        <v>17</v>
      </c>
      <c r="Y102" s="203">
        <v>7</v>
      </c>
      <c r="Z102" s="203">
        <v>32</v>
      </c>
      <c r="AA102" s="203">
        <v>26</v>
      </c>
      <c r="AB102" s="203">
        <v>136</v>
      </c>
      <c r="AC102" s="203">
        <v>170</v>
      </c>
      <c r="AD102" s="203">
        <v>287</v>
      </c>
      <c r="AE102" s="203">
        <v>27</v>
      </c>
      <c r="AF102" s="203">
        <v>59</v>
      </c>
      <c r="AG102" s="203">
        <v>13</v>
      </c>
      <c r="AH102" s="203">
        <v>71</v>
      </c>
      <c r="AI102" s="211">
        <v>921</v>
      </c>
      <c r="AJ102" s="204">
        <v>53</v>
      </c>
      <c r="AK102" s="203">
        <v>8</v>
      </c>
      <c r="AL102" s="203">
        <v>0</v>
      </c>
      <c r="AM102" s="203">
        <v>0</v>
      </c>
      <c r="AN102" s="203">
        <v>11</v>
      </c>
      <c r="AO102" s="203">
        <v>6</v>
      </c>
      <c r="AP102" s="203">
        <v>29</v>
      </c>
      <c r="AQ102" s="203">
        <v>27</v>
      </c>
      <c r="AR102" s="203">
        <v>121</v>
      </c>
      <c r="AS102" s="203">
        <v>166</v>
      </c>
      <c r="AT102" s="203">
        <v>260</v>
      </c>
      <c r="AU102" s="203">
        <v>22</v>
      </c>
      <c r="AV102" s="203">
        <v>61</v>
      </c>
      <c r="AW102" s="203">
        <v>11</v>
      </c>
      <c r="AX102" s="203">
        <v>55</v>
      </c>
      <c r="AY102" s="211">
        <v>830</v>
      </c>
      <c r="AZ102" s="204">
        <v>70</v>
      </c>
      <c r="BA102" s="203">
        <v>8</v>
      </c>
      <c r="BB102" s="203">
        <v>0</v>
      </c>
      <c r="BC102" s="203">
        <v>2</v>
      </c>
      <c r="BD102" s="203">
        <v>14</v>
      </c>
      <c r="BE102" s="203">
        <v>4</v>
      </c>
      <c r="BF102" s="203">
        <v>24</v>
      </c>
      <c r="BG102" s="203">
        <v>16</v>
      </c>
      <c r="BH102" s="203">
        <v>97</v>
      </c>
      <c r="BI102" s="203">
        <v>166</v>
      </c>
      <c r="BJ102" s="203">
        <v>276</v>
      </c>
      <c r="BK102" s="203">
        <v>24</v>
      </c>
      <c r="BL102" s="203">
        <v>63</v>
      </c>
      <c r="BM102" s="203">
        <v>10</v>
      </c>
      <c r="BN102" s="203">
        <v>57</v>
      </c>
      <c r="BO102" s="211">
        <v>831</v>
      </c>
      <c r="BP102" s="204">
        <v>59</v>
      </c>
      <c r="BQ102" s="203">
        <v>3</v>
      </c>
      <c r="BR102" s="203">
        <v>0</v>
      </c>
      <c r="BS102" s="203">
        <v>0</v>
      </c>
      <c r="BT102" s="203">
        <v>15</v>
      </c>
      <c r="BU102" s="203">
        <v>7</v>
      </c>
      <c r="BV102" s="203">
        <v>12</v>
      </c>
      <c r="BW102" s="203">
        <v>31</v>
      </c>
      <c r="BX102" s="203">
        <v>118</v>
      </c>
      <c r="BY102" s="203">
        <v>137</v>
      </c>
      <c r="BZ102" s="203">
        <v>258</v>
      </c>
      <c r="CA102" s="203">
        <v>18</v>
      </c>
      <c r="CB102" s="203">
        <v>52</v>
      </c>
      <c r="CC102" s="203">
        <v>4</v>
      </c>
      <c r="CD102" s="203">
        <v>49</v>
      </c>
      <c r="CE102" s="211">
        <v>763</v>
      </c>
    </row>
    <row r="103" spans="1:83" ht="15" customHeight="1" x14ac:dyDescent="0.25">
      <c r="A103" s="38"/>
      <c r="B103" s="13"/>
      <c r="C103" s="202" t="s">
        <v>41</v>
      </c>
      <c r="D103" s="204">
        <v>61</v>
      </c>
      <c r="E103" s="203">
        <v>10</v>
      </c>
      <c r="F103" s="203">
        <v>1</v>
      </c>
      <c r="G103" s="203">
        <v>2</v>
      </c>
      <c r="H103" s="203">
        <v>16</v>
      </c>
      <c r="I103" s="203">
        <v>9</v>
      </c>
      <c r="J103" s="203">
        <v>30</v>
      </c>
      <c r="K103" s="203">
        <v>41</v>
      </c>
      <c r="L103" s="203">
        <v>140</v>
      </c>
      <c r="M103" s="203">
        <v>169</v>
      </c>
      <c r="N103" s="203">
        <v>320</v>
      </c>
      <c r="O103" s="203">
        <v>27</v>
      </c>
      <c r="P103" s="203">
        <v>71</v>
      </c>
      <c r="Q103" s="203">
        <v>20</v>
      </c>
      <c r="R103" s="203">
        <v>101</v>
      </c>
      <c r="S103" s="211">
        <v>1018</v>
      </c>
      <c r="T103" s="204">
        <v>80</v>
      </c>
      <c r="U103" s="203">
        <v>12</v>
      </c>
      <c r="V103" s="203">
        <v>0</v>
      </c>
      <c r="W103" s="203">
        <v>1</v>
      </c>
      <c r="X103" s="203">
        <v>17</v>
      </c>
      <c r="Y103" s="203">
        <v>7</v>
      </c>
      <c r="Z103" s="203">
        <v>37</v>
      </c>
      <c r="AA103" s="203">
        <v>28</v>
      </c>
      <c r="AB103" s="203">
        <v>138</v>
      </c>
      <c r="AC103" s="203">
        <v>176</v>
      </c>
      <c r="AD103" s="203">
        <v>296</v>
      </c>
      <c r="AE103" s="203">
        <v>27</v>
      </c>
      <c r="AF103" s="203">
        <v>62</v>
      </c>
      <c r="AG103" s="203">
        <v>13</v>
      </c>
      <c r="AH103" s="203">
        <v>78</v>
      </c>
      <c r="AI103" s="211">
        <v>972</v>
      </c>
      <c r="AJ103" s="204">
        <v>69</v>
      </c>
      <c r="AK103" s="203">
        <v>12</v>
      </c>
      <c r="AL103" s="203">
        <v>0</v>
      </c>
      <c r="AM103" s="203">
        <v>1</v>
      </c>
      <c r="AN103" s="203">
        <v>14</v>
      </c>
      <c r="AO103" s="203">
        <v>8</v>
      </c>
      <c r="AP103" s="203">
        <v>38</v>
      </c>
      <c r="AQ103" s="203">
        <v>34</v>
      </c>
      <c r="AR103" s="203">
        <v>132</v>
      </c>
      <c r="AS103" s="203">
        <v>176</v>
      </c>
      <c r="AT103" s="203">
        <v>282</v>
      </c>
      <c r="AU103" s="203">
        <v>22</v>
      </c>
      <c r="AV103" s="203">
        <v>66</v>
      </c>
      <c r="AW103" s="203">
        <v>11</v>
      </c>
      <c r="AX103" s="203">
        <v>82</v>
      </c>
      <c r="AY103" s="211">
        <v>947</v>
      </c>
      <c r="AZ103" s="204">
        <v>90</v>
      </c>
      <c r="BA103" s="203">
        <v>15</v>
      </c>
      <c r="BB103" s="203">
        <v>0</v>
      </c>
      <c r="BC103" s="203">
        <v>2</v>
      </c>
      <c r="BD103" s="203">
        <v>19</v>
      </c>
      <c r="BE103" s="203">
        <v>4</v>
      </c>
      <c r="BF103" s="203">
        <v>28</v>
      </c>
      <c r="BG103" s="203">
        <v>19</v>
      </c>
      <c r="BH103" s="203">
        <v>103</v>
      </c>
      <c r="BI103" s="203">
        <v>174</v>
      </c>
      <c r="BJ103" s="203">
        <v>293</v>
      </c>
      <c r="BK103" s="203">
        <v>24</v>
      </c>
      <c r="BL103" s="203">
        <v>68</v>
      </c>
      <c r="BM103" s="203">
        <v>11</v>
      </c>
      <c r="BN103" s="203">
        <v>110</v>
      </c>
      <c r="BO103" s="211">
        <v>960</v>
      </c>
      <c r="BP103" s="204">
        <v>72</v>
      </c>
      <c r="BQ103" s="203">
        <v>3</v>
      </c>
      <c r="BR103" s="203">
        <v>0</v>
      </c>
      <c r="BS103" s="203">
        <v>1</v>
      </c>
      <c r="BT103" s="203">
        <v>18</v>
      </c>
      <c r="BU103" s="203">
        <v>8</v>
      </c>
      <c r="BV103" s="203">
        <v>15</v>
      </c>
      <c r="BW103" s="203">
        <v>32</v>
      </c>
      <c r="BX103" s="203">
        <v>130</v>
      </c>
      <c r="BY103" s="203">
        <v>149</v>
      </c>
      <c r="BZ103" s="203">
        <v>287</v>
      </c>
      <c r="CA103" s="203">
        <v>23</v>
      </c>
      <c r="CB103" s="203">
        <v>55</v>
      </c>
      <c r="CC103" s="203">
        <v>6</v>
      </c>
      <c r="CD103" s="203">
        <v>85</v>
      </c>
      <c r="CE103" s="211">
        <v>884</v>
      </c>
    </row>
    <row r="104" spans="1:83" ht="15" customHeight="1" x14ac:dyDescent="0.25">
      <c r="A104" s="38"/>
      <c r="B104" s="13" t="s">
        <v>103</v>
      </c>
      <c r="C104" s="202" t="s">
        <v>104</v>
      </c>
      <c r="D104" s="204">
        <v>0</v>
      </c>
      <c r="E104" s="203">
        <v>0</v>
      </c>
      <c r="F104" s="203">
        <v>0</v>
      </c>
      <c r="G104" s="203">
        <v>0</v>
      </c>
      <c r="H104" s="203">
        <v>0</v>
      </c>
      <c r="I104" s="203">
        <v>0</v>
      </c>
      <c r="J104" s="203">
        <v>0</v>
      </c>
      <c r="K104" s="203">
        <v>0</v>
      </c>
      <c r="L104" s="203">
        <v>0</v>
      </c>
      <c r="M104" s="203">
        <v>0</v>
      </c>
      <c r="N104" s="203">
        <v>0</v>
      </c>
      <c r="O104" s="203">
        <v>0</v>
      </c>
      <c r="P104" s="203">
        <v>0</v>
      </c>
      <c r="Q104" s="203">
        <v>0</v>
      </c>
      <c r="R104" s="203">
        <v>0</v>
      </c>
      <c r="S104" s="211">
        <v>0</v>
      </c>
      <c r="T104" s="204">
        <v>0</v>
      </c>
      <c r="U104" s="203">
        <v>0</v>
      </c>
      <c r="V104" s="203">
        <v>0</v>
      </c>
      <c r="W104" s="203">
        <v>0</v>
      </c>
      <c r="X104" s="203">
        <v>0</v>
      </c>
      <c r="Y104" s="203">
        <v>0</v>
      </c>
      <c r="Z104" s="203">
        <v>0</v>
      </c>
      <c r="AA104" s="203">
        <v>0</v>
      </c>
      <c r="AB104" s="203">
        <v>0</v>
      </c>
      <c r="AC104" s="203">
        <v>0</v>
      </c>
      <c r="AD104" s="203">
        <v>0</v>
      </c>
      <c r="AE104" s="203">
        <v>0</v>
      </c>
      <c r="AF104" s="203">
        <v>0</v>
      </c>
      <c r="AG104" s="203">
        <v>0</v>
      </c>
      <c r="AH104" s="203">
        <v>0</v>
      </c>
      <c r="AI104" s="211">
        <v>0</v>
      </c>
      <c r="AJ104" s="204">
        <v>0</v>
      </c>
      <c r="AK104" s="203">
        <v>0</v>
      </c>
      <c r="AL104" s="203">
        <v>0</v>
      </c>
      <c r="AM104" s="203">
        <v>0</v>
      </c>
      <c r="AN104" s="203">
        <v>0</v>
      </c>
      <c r="AO104" s="203">
        <v>0</v>
      </c>
      <c r="AP104" s="203">
        <v>0</v>
      </c>
      <c r="AQ104" s="203">
        <v>0</v>
      </c>
      <c r="AR104" s="203">
        <v>0</v>
      </c>
      <c r="AS104" s="203">
        <v>0</v>
      </c>
      <c r="AT104" s="203">
        <v>0</v>
      </c>
      <c r="AU104" s="203">
        <v>0</v>
      </c>
      <c r="AV104" s="203">
        <v>0</v>
      </c>
      <c r="AW104" s="203">
        <v>0</v>
      </c>
      <c r="AX104" s="203">
        <v>0</v>
      </c>
      <c r="AY104" s="211">
        <v>0</v>
      </c>
      <c r="AZ104" s="204">
        <v>0</v>
      </c>
      <c r="BA104" s="203">
        <v>0</v>
      </c>
      <c r="BB104" s="203">
        <v>0</v>
      </c>
      <c r="BC104" s="203">
        <v>0</v>
      </c>
      <c r="BD104" s="203">
        <v>0</v>
      </c>
      <c r="BE104" s="203">
        <v>0</v>
      </c>
      <c r="BF104" s="203">
        <v>0</v>
      </c>
      <c r="BG104" s="203">
        <v>0</v>
      </c>
      <c r="BH104" s="203">
        <v>0</v>
      </c>
      <c r="BI104" s="203">
        <v>0</v>
      </c>
      <c r="BJ104" s="203">
        <v>0</v>
      </c>
      <c r="BK104" s="203">
        <v>0</v>
      </c>
      <c r="BL104" s="203">
        <v>0</v>
      </c>
      <c r="BM104" s="203">
        <v>0</v>
      </c>
      <c r="BN104" s="203">
        <v>0</v>
      </c>
      <c r="BO104" s="211">
        <v>0</v>
      </c>
      <c r="BP104" s="204">
        <v>0</v>
      </c>
      <c r="BQ104" s="203">
        <v>0</v>
      </c>
      <c r="BR104" s="203">
        <v>0</v>
      </c>
      <c r="BS104" s="203">
        <v>0</v>
      </c>
      <c r="BT104" s="203">
        <v>0</v>
      </c>
      <c r="BU104" s="203">
        <v>0</v>
      </c>
      <c r="BV104" s="203">
        <v>0</v>
      </c>
      <c r="BW104" s="203">
        <v>0</v>
      </c>
      <c r="BX104" s="203">
        <v>0</v>
      </c>
      <c r="BY104" s="203">
        <v>0</v>
      </c>
      <c r="BZ104" s="203">
        <v>0</v>
      </c>
      <c r="CA104" s="203">
        <v>0</v>
      </c>
      <c r="CB104" s="203">
        <v>0</v>
      </c>
      <c r="CC104" s="203">
        <v>0</v>
      </c>
      <c r="CD104" s="203">
        <v>0</v>
      </c>
      <c r="CE104" s="211">
        <v>0</v>
      </c>
    </row>
    <row r="105" spans="1:83" ht="15" customHeight="1" x14ac:dyDescent="0.25">
      <c r="A105" s="38"/>
      <c r="B105" s="13"/>
      <c r="C105" s="202" t="s">
        <v>105</v>
      </c>
      <c r="D105" s="204">
        <v>0</v>
      </c>
      <c r="E105" s="203">
        <v>0</v>
      </c>
      <c r="F105" s="203">
        <v>0</v>
      </c>
      <c r="G105" s="203">
        <v>0</v>
      </c>
      <c r="H105" s="203">
        <v>0</v>
      </c>
      <c r="I105" s="203">
        <v>0</v>
      </c>
      <c r="J105" s="203">
        <v>0</v>
      </c>
      <c r="K105" s="203">
        <v>0</v>
      </c>
      <c r="L105" s="203">
        <v>0</v>
      </c>
      <c r="M105" s="203">
        <v>0</v>
      </c>
      <c r="N105" s="203">
        <v>0</v>
      </c>
      <c r="O105" s="203">
        <v>0</v>
      </c>
      <c r="P105" s="203">
        <v>0</v>
      </c>
      <c r="Q105" s="203">
        <v>0</v>
      </c>
      <c r="R105" s="203">
        <v>0</v>
      </c>
      <c r="S105" s="211">
        <v>0</v>
      </c>
      <c r="T105" s="204">
        <v>0</v>
      </c>
      <c r="U105" s="203">
        <v>0</v>
      </c>
      <c r="V105" s="203">
        <v>0</v>
      </c>
      <c r="W105" s="203">
        <v>0</v>
      </c>
      <c r="X105" s="203">
        <v>0</v>
      </c>
      <c r="Y105" s="203">
        <v>0</v>
      </c>
      <c r="Z105" s="203">
        <v>0</v>
      </c>
      <c r="AA105" s="203">
        <v>0</v>
      </c>
      <c r="AB105" s="203">
        <v>0</v>
      </c>
      <c r="AC105" s="203">
        <v>0</v>
      </c>
      <c r="AD105" s="203">
        <v>0</v>
      </c>
      <c r="AE105" s="203">
        <v>0</v>
      </c>
      <c r="AF105" s="203">
        <v>0</v>
      </c>
      <c r="AG105" s="203">
        <v>0</v>
      </c>
      <c r="AH105" s="203">
        <v>0</v>
      </c>
      <c r="AI105" s="211">
        <v>0</v>
      </c>
      <c r="AJ105" s="204">
        <v>0</v>
      </c>
      <c r="AK105" s="203">
        <v>0</v>
      </c>
      <c r="AL105" s="203">
        <v>0</v>
      </c>
      <c r="AM105" s="203">
        <v>0</v>
      </c>
      <c r="AN105" s="203">
        <v>0</v>
      </c>
      <c r="AO105" s="203">
        <v>0</v>
      </c>
      <c r="AP105" s="203">
        <v>0</v>
      </c>
      <c r="AQ105" s="203">
        <v>0</v>
      </c>
      <c r="AR105" s="203">
        <v>0</v>
      </c>
      <c r="AS105" s="203">
        <v>0</v>
      </c>
      <c r="AT105" s="203">
        <v>0</v>
      </c>
      <c r="AU105" s="203">
        <v>0</v>
      </c>
      <c r="AV105" s="203">
        <v>0</v>
      </c>
      <c r="AW105" s="203">
        <v>0</v>
      </c>
      <c r="AX105" s="203">
        <v>0</v>
      </c>
      <c r="AY105" s="211">
        <v>0</v>
      </c>
      <c r="AZ105" s="204">
        <v>0</v>
      </c>
      <c r="BA105" s="203">
        <v>0</v>
      </c>
      <c r="BB105" s="203">
        <v>0</v>
      </c>
      <c r="BC105" s="203">
        <v>0</v>
      </c>
      <c r="BD105" s="203">
        <v>0</v>
      </c>
      <c r="BE105" s="203">
        <v>0</v>
      </c>
      <c r="BF105" s="203">
        <v>0</v>
      </c>
      <c r="BG105" s="203">
        <v>0</v>
      </c>
      <c r="BH105" s="203">
        <v>0</v>
      </c>
      <c r="BI105" s="203">
        <v>0</v>
      </c>
      <c r="BJ105" s="203">
        <v>0</v>
      </c>
      <c r="BK105" s="203">
        <v>0</v>
      </c>
      <c r="BL105" s="203">
        <v>0</v>
      </c>
      <c r="BM105" s="203">
        <v>0</v>
      </c>
      <c r="BN105" s="203">
        <v>0</v>
      </c>
      <c r="BO105" s="211">
        <v>0</v>
      </c>
      <c r="BP105" s="204">
        <v>0</v>
      </c>
      <c r="BQ105" s="203">
        <v>0</v>
      </c>
      <c r="BR105" s="203">
        <v>0</v>
      </c>
      <c r="BS105" s="203">
        <v>0</v>
      </c>
      <c r="BT105" s="203">
        <v>0</v>
      </c>
      <c r="BU105" s="203">
        <v>0</v>
      </c>
      <c r="BV105" s="203">
        <v>0</v>
      </c>
      <c r="BW105" s="203">
        <v>0</v>
      </c>
      <c r="BX105" s="203">
        <v>0</v>
      </c>
      <c r="BY105" s="203">
        <v>0</v>
      </c>
      <c r="BZ105" s="203">
        <v>0</v>
      </c>
      <c r="CA105" s="203">
        <v>0</v>
      </c>
      <c r="CB105" s="203">
        <v>0</v>
      </c>
      <c r="CC105" s="203">
        <v>0</v>
      </c>
      <c r="CD105" s="203">
        <v>0</v>
      </c>
      <c r="CE105" s="211">
        <v>0</v>
      </c>
    </row>
    <row r="106" spans="1:83" ht="15" customHeight="1" x14ac:dyDescent="0.25">
      <c r="A106" s="38"/>
      <c r="B106" s="13"/>
      <c r="C106" s="202" t="s">
        <v>106</v>
      </c>
      <c r="D106" s="204">
        <v>0</v>
      </c>
      <c r="E106" s="203">
        <v>0</v>
      </c>
      <c r="F106" s="203">
        <v>0</v>
      </c>
      <c r="G106" s="203">
        <v>0</v>
      </c>
      <c r="H106" s="203">
        <v>0</v>
      </c>
      <c r="I106" s="203">
        <v>0</v>
      </c>
      <c r="J106" s="203">
        <v>0</v>
      </c>
      <c r="K106" s="203">
        <v>0</v>
      </c>
      <c r="L106" s="203">
        <v>0</v>
      </c>
      <c r="M106" s="203">
        <v>0</v>
      </c>
      <c r="N106" s="203">
        <v>8</v>
      </c>
      <c r="O106" s="203">
        <v>0</v>
      </c>
      <c r="P106" s="203">
        <v>0</v>
      </c>
      <c r="Q106" s="203">
        <v>0</v>
      </c>
      <c r="R106" s="203">
        <v>0</v>
      </c>
      <c r="S106" s="211">
        <v>8</v>
      </c>
      <c r="T106" s="204">
        <v>0</v>
      </c>
      <c r="U106" s="203">
        <v>0</v>
      </c>
      <c r="V106" s="203">
        <v>0</v>
      </c>
      <c r="W106" s="203">
        <v>0</v>
      </c>
      <c r="X106" s="203">
        <v>0</v>
      </c>
      <c r="Y106" s="203">
        <v>0</v>
      </c>
      <c r="Z106" s="203">
        <v>0</v>
      </c>
      <c r="AA106" s="203">
        <v>0</v>
      </c>
      <c r="AB106" s="203">
        <v>0</v>
      </c>
      <c r="AC106" s="203">
        <v>0</v>
      </c>
      <c r="AD106" s="203">
        <v>10</v>
      </c>
      <c r="AE106" s="203">
        <v>0</v>
      </c>
      <c r="AF106" s="203">
        <v>1</v>
      </c>
      <c r="AG106" s="203">
        <v>0</v>
      </c>
      <c r="AH106" s="203">
        <v>0</v>
      </c>
      <c r="AI106" s="211">
        <v>11</v>
      </c>
      <c r="AJ106" s="204">
        <v>0</v>
      </c>
      <c r="AK106" s="203">
        <v>0</v>
      </c>
      <c r="AL106" s="203">
        <v>0</v>
      </c>
      <c r="AM106" s="203">
        <v>0</v>
      </c>
      <c r="AN106" s="203">
        <v>0</v>
      </c>
      <c r="AO106" s="203">
        <v>0</v>
      </c>
      <c r="AP106" s="203">
        <v>0</v>
      </c>
      <c r="AQ106" s="203">
        <v>0</v>
      </c>
      <c r="AR106" s="203">
        <v>0</v>
      </c>
      <c r="AS106" s="203">
        <v>0</v>
      </c>
      <c r="AT106" s="203">
        <v>9</v>
      </c>
      <c r="AU106" s="203">
        <v>0</v>
      </c>
      <c r="AV106" s="203">
        <v>0</v>
      </c>
      <c r="AW106" s="203">
        <v>2</v>
      </c>
      <c r="AX106" s="203">
        <v>0</v>
      </c>
      <c r="AY106" s="211">
        <v>11</v>
      </c>
      <c r="AZ106" s="204">
        <v>0</v>
      </c>
      <c r="BA106" s="203">
        <v>0</v>
      </c>
      <c r="BB106" s="203">
        <v>0</v>
      </c>
      <c r="BC106" s="203">
        <v>0</v>
      </c>
      <c r="BD106" s="203">
        <v>0</v>
      </c>
      <c r="BE106" s="203">
        <v>0</v>
      </c>
      <c r="BF106" s="203">
        <v>0</v>
      </c>
      <c r="BG106" s="203">
        <v>0</v>
      </c>
      <c r="BH106" s="203">
        <v>0</v>
      </c>
      <c r="BI106" s="203">
        <v>0</v>
      </c>
      <c r="BJ106" s="203">
        <v>4</v>
      </c>
      <c r="BK106" s="203">
        <v>0</v>
      </c>
      <c r="BL106" s="203">
        <v>1</v>
      </c>
      <c r="BM106" s="203">
        <v>0</v>
      </c>
      <c r="BN106" s="203">
        <v>0</v>
      </c>
      <c r="BO106" s="211">
        <v>5</v>
      </c>
      <c r="BP106" s="204">
        <v>0</v>
      </c>
      <c r="BQ106" s="203">
        <v>0</v>
      </c>
      <c r="BR106" s="203">
        <v>0</v>
      </c>
      <c r="BS106" s="203">
        <v>0</v>
      </c>
      <c r="BT106" s="203">
        <v>0</v>
      </c>
      <c r="BU106" s="203">
        <v>0</v>
      </c>
      <c r="BV106" s="203">
        <v>0</v>
      </c>
      <c r="BW106" s="203">
        <v>0</v>
      </c>
      <c r="BX106" s="203">
        <v>0</v>
      </c>
      <c r="BY106" s="203">
        <v>0</v>
      </c>
      <c r="BZ106" s="203">
        <v>3</v>
      </c>
      <c r="CA106" s="203">
        <v>0</v>
      </c>
      <c r="CB106" s="203">
        <v>1</v>
      </c>
      <c r="CC106" s="203">
        <v>1</v>
      </c>
      <c r="CD106" s="203">
        <v>1</v>
      </c>
      <c r="CE106" s="211">
        <v>6</v>
      </c>
    </row>
    <row r="107" spans="1:83" ht="15" customHeight="1" x14ac:dyDescent="0.25">
      <c r="A107" s="38"/>
      <c r="B107" s="13"/>
      <c r="C107" s="202" t="s">
        <v>107</v>
      </c>
      <c r="D107" s="204">
        <v>0</v>
      </c>
      <c r="E107" s="203">
        <v>0</v>
      </c>
      <c r="F107" s="203">
        <v>0</v>
      </c>
      <c r="G107" s="203">
        <v>0</v>
      </c>
      <c r="H107" s="203">
        <v>0</v>
      </c>
      <c r="I107" s="203">
        <v>0</v>
      </c>
      <c r="J107" s="203">
        <v>0</v>
      </c>
      <c r="K107" s="203">
        <v>0</v>
      </c>
      <c r="L107" s="203">
        <v>0</v>
      </c>
      <c r="M107" s="203">
        <v>0</v>
      </c>
      <c r="N107" s="203">
        <v>0</v>
      </c>
      <c r="O107" s="203">
        <v>0</v>
      </c>
      <c r="P107" s="203">
        <v>0</v>
      </c>
      <c r="Q107" s="203">
        <v>0</v>
      </c>
      <c r="R107" s="203">
        <v>0</v>
      </c>
      <c r="S107" s="211">
        <v>0</v>
      </c>
      <c r="T107" s="204">
        <v>0</v>
      </c>
      <c r="U107" s="203">
        <v>0</v>
      </c>
      <c r="V107" s="203">
        <v>0</v>
      </c>
      <c r="W107" s="203">
        <v>0</v>
      </c>
      <c r="X107" s="203">
        <v>0</v>
      </c>
      <c r="Y107" s="203">
        <v>0</v>
      </c>
      <c r="Z107" s="203">
        <v>0</v>
      </c>
      <c r="AA107" s="203">
        <v>0</v>
      </c>
      <c r="AB107" s="203">
        <v>0</v>
      </c>
      <c r="AC107" s="203">
        <v>0</v>
      </c>
      <c r="AD107" s="203">
        <v>0</v>
      </c>
      <c r="AE107" s="203">
        <v>0</v>
      </c>
      <c r="AF107" s="203">
        <v>0</v>
      </c>
      <c r="AG107" s="203">
        <v>0</v>
      </c>
      <c r="AH107" s="203">
        <v>0</v>
      </c>
      <c r="AI107" s="211">
        <v>0</v>
      </c>
      <c r="AJ107" s="204">
        <v>0</v>
      </c>
      <c r="AK107" s="203">
        <v>0</v>
      </c>
      <c r="AL107" s="203">
        <v>0</v>
      </c>
      <c r="AM107" s="203">
        <v>0</v>
      </c>
      <c r="AN107" s="203">
        <v>0</v>
      </c>
      <c r="AO107" s="203">
        <v>0</v>
      </c>
      <c r="AP107" s="203">
        <v>0</v>
      </c>
      <c r="AQ107" s="203">
        <v>0</v>
      </c>
      <c r="AR107" s="203">
        <v>0</v>
      </c>
      <c r="AS107" s="203">
        <v>0</v>
      </c>
      <c r="AT107" s="203">
        <v>0</v>
      </c>
      <c r="AU107" s="203">
        <v>0</v>
      </c>
      <c r="AV107" s="203">
        <v>0</v>
      </c>
      <c r="AW107" s="203">
        <v>0</v>
      </c>
      <c r="AX107" s="203">
        <v>0</v>
      </c>
      <c r="AY107" s="211">
        <v>0</v>
      </c>
      <c r="AZ107" s="204">
        <v>0</v>
      </c>
      <c r="BA107" s="203">
        <v>0</v>
      </c>
      <c r="BB107" s="203">
        <v>0</v>
      </c>
      <c r="BC107" s="203">
        <v>0</v>
      </c>
      <c r="BD107" s="203">
        <v>0</v>
      </c>
      <c r="BE107" s="203">
        <v>0</v>
      </c>
      <c r="BF107" s="203">
        <v>0</v>
      </c>
      <c r="BG107" s="203">
        <v>0</v>
      </c>
      <c r="BH107" s="203">
        <v>0</v>
      </c>
      <c r="BI107" s="203">
        <v>0</v>
      </c>
      <c r="BJ107" s="203">
        <v>0</v>
      </c>
      <c r="BK107" s="203">
        <v>0</v>
      </c>
      <c r="BL107" s="203">
        <v>0</v>
      </c>
      <c r="BM107" s="203">
        <v>0</v>
      </c>
      <c r="BN107" s="203">
        <v>0</v>
      </c>
      <c r="BO107" s="211">
        <v>0</v>
      </c>
      <c r="BP107" s="204">
        <v>0</v>
      </c>
      <c r="BQ107" s="203">
        <v>0</v>
      </c>
      <c r="BR107" s="203">
        <v>0</v>
      </c>
      <c r="BS107" s="203">
        <v>0</v>
      </c>
      <c r="BT107" s="203">
        <v>0</v>
      </c>
      <c r="BU107" s="203">
        <v>0</v>
      </c>
      <c r="BV107" s="203">
        <v>0</v>
      </c>
      <c r="BW107" s="203">
        <v>0</v>
      </c>
      <c r="BX107" s="203">
        <v>0</v>
      </c>
      <c r="BY107" s="203">
        <v>0</v>
      </c>
      <c r="BZ107" s="203">
        <v>0</v>
      </c>
      <c r="CA107" s="203">
        <v>0</v>
      </c>
      <c r="CB107" s="203">
        <v>0</v>
      </c>
      <c r="CC107" s="203">
        <v>0</v>
      </c>
      <c r="CD107" s="203">
        <v>0</v>
      </c>
      <c r="CE107" s="211">
        <v>0</v>
      </c>
    </row>
    <row r="108" spans="1:83" ht="15" customHeight="1" x14ac:dyDescent="0.25">
      <c r="A108" s="38"/>
      <c r="B108" s="13"/>
      <c r="C108" s="202" t="s">
        <v>384</v>
      </c>
      <c r="D108" s="204">
        <v>0</v>
      </c>
      <c r="E108" s="203">
        <v>0</v>
      </c>
      <c r="F108" s="203">
        <v>0</v>
      </c>
      <c r="G108" s="203">
        <v>0</v>
      </c>
      <c r="H108" s="203">
        <v>0</v>
      </c>
      <c r="I108" s="203">
        <v>0</v>
      </c>
      <c r="J108" s="203">
        <v>0</v>
      </c>
      <c r="K108" s="203">
        <v>0</v>
      </c>
      <c r="L108" s="203">
        <v>0</v>
      </c>
      <c r="M108" s="203">
        <v>0</v>
      </c>
      <c r="N108" s="203">
        <v>4</v>
      </c>
      <c r="O108" s="203">
        <v>1</v>
      </c>
      <c r="P108" s="203">
        <v>0</v>
      </c>
      <c r="Q108" s="203">
        <v>0</v>
      </c>
      <c r="R108" s="203">
        <v>1</v>
      </c>
      <c r="S108" s="211">
        <v>6</v>
      </c>
      <c r="T108" s="204">
        <v>0</v>
      </c>
      <c r="U108" s="203">
        <v>0</v>
      </c>
      <c r="V108" s="203">
        <v>0</v>
      </c>
      <c r="W108" s="203">
        <v>0</v>
      </c>
      <c r="X108" s="203">
        <v>0</v>
      </c>
      <c r="Y108" s="203">
        <v>0</v>
      </c>
      <c r="Z108" s="203">
        <v>0</v>
      </c>
      <c r="AA108" s="203">
        <v>0</v>
      </c>
      <c r="AB108" s="203">
        <v>0</v>
      </c>
      <c r="AC108" s="203">
        <v>0</v>
      </c>
      <c r="AD108" s="203">
        <v>1</v>
      </c>
      <c r="AE108" s="203">
        <v>0</v>
      </c>
      <c r="AF108" s="203">
        <v>0</v>
      </c>
      <c r="AG108" s="203">
        <v>0</v>
      </c>
      <c r="AH108" s="203">
        <v>0</v>
      </c>
      <c r="AI108" s="211">
        <v>1</v>
      </c>
      <c r="AJ108" s="204">
        <v>0</v>
      </c>
      <c r="AK108" s="203">
        <v>0</v>
      </c>
      <c r="AL108" s="203">
        <v>0</v>
      </c>
      <c r="AM108" s="203">
        <v>0</v>
      </c>
      <c r="AN108" s="203">
        <v>0</v>
      </c>
      <c r="AO108" s="203">
        <v>0</v>
      </c>
      <c r="AP108" s="203">
        <v>0</v>
      </c>
      <c r="AQ108" s="203">
        <v>0</v>
      </c>
      <c r="AR108" s="203">
        <v>0</v>
      </c>
      <c r="AS108" s="203">
        <v>0</v>
      </c>
      <c r="AT108" s="203">
        <v>1</v>
      </c>
      <c r="AU108" s="203">
        <v>1</v>
      </c>
      <c r="AV108" s="203">
        <v>0</v>
      </c>
      <c r="AW108" s="203">
        <v>0</v>
      </c>
      <c r="AX108" s="203">
        <v>0</v>
      </c>
      <c r="AY108" s="211">
        <v>2</v>
      </c>
      <c r="AZ108" s="204">
        <v>0</v>
      </c>
      <c r="BA108" s="203">
        <v>0</v>
      </c>
      <c r="BB108" s="203">
        <v>0</v>
      </c>
      <c r="BC108" s="203">
        <v>0</v>
      </c>
      <c r="BD108" s="203">
        <v>0</v>
      </c>
      <c r="BE108" s="203">
        <v>0</v>
      </c>
      <c r="BF108" s="203">
        <v>0</v>
      </c>
      <c r="BG108" s="203">
        <v>0</v>
      </c>
      <c r="BH108" s="203">
        <v>0</v>
      </c>
      <c r="BI108" s="203">
        <v>0</v>
      </c>
      <c r="BJ108" s="203">
        <v>6</v>
      </c>
      <c r="BK108" s="203">
        <v>0</v>
      </c>
      <c r="BL108" s="203">
        <v>0</v>
      </c>
      <c r="BM108" s="203">
        <v>0</v>
      </c>
      <c r="BN108" s="203">
        <v>1</v>
      </c>
      <c r="BO108" s="211">
        <v>7</v>
      </c>
      <c r="BP108" s="204">
        <v>0</v>
      </c>
      <c r="BQ108" s="203">
        <v>0</v>
      </c>
      <c r="BR108" s="203">
        <v>0</v>
      </c>
      <c r="BS108" s="203">
        <v>0</v>
      </c>
      <c r="BT108" s="203">
        <v>0</v>
      </c>
      <c r="BU108" s="203">
        <v>0</v>
      </c>
      <c r="BV108" s="203">
        <v>0</v>
      </c>
      <c r="BW108" s="203">
        <v>0</v>
      </c>
      <c r="BX108" s="203">
        <v>0</v>
      </c>
      <c r="BY108" s="203">
        <v>0</v>
      </c>
      <c r="BZ108" s="203">
        <v>3</v>
      </c>
      <c r="CA108" s="203">
        <v>0</v>
      </c>
      <c r="CB108" s="203">
        <v>0</v>
      </c>
      <c r="CC108" s="203">
        <v>0</v>
      </c>
      <c r="CD108" s="203">
        <v>0</v>
      </c>
      <c r="CE108" s="211">
        <v>3</v>
      </c>
    </row>
    <row r="109" spans="1:83" ht="15" customHeight="1" x14ac:dyDescent="0.25">
      <c r="A109" s="38"/>
      <c r="B109" s="13"/>
      <c r="C109" s="202" t="s">
        <v>41</v>
      </c>
      <c r="D109" s="204">
        <v>0</v>
      </c>
      <c r="E109" s="203">
        <v>0</v>
      </c>
      <c r="F109" s="203">
        <v>0</v>
      </c>
      <c r="G109" s="203">
        <v>0</v>
      </c>
      <c r="H109" s="203">
        <v>0</v>
      </c>
      <c r="I109" s="203">
        <v>0</v>
      </c>
      <c r="J109" s="203">
        <v>0</v>
      </c>
      <c r="K109" s="203">
        <v>0</v>
      </c>
      <c r="L109" s="203">
        <v>0</v>
      </c>
      <c r="M109" s="203">
        <v>0</v>
      </c>
      <c r="N109" s="203">
        <v>12</v>
      </c>
      <c r="O109" s="203">
        <v>1</v>
      </c>
      <c r="P109" s="203">
        <v>0</v>
      </c>
      <c r="Q109" s="203">
        <v>0</v>
      </c>
      <c r="R109" s="203">
        <v>1</v>
      </c>
      <c r="S109" s="211">
        <v>14</v>
      </c>
      <c r="T109" s="204">
        <v>0</v>
      </c>
      <c r="U109" s="203">
        <v>0</v>
      </c>
      <c r="V109" s="203">
        <v>0</v>
      </c>
      <c r="W109" s="203">
        <v>0</v>
      </c>
      <c r="X109" s="203">
        <v>0</v>
      </c>
      <c r="Y109" s="203">
        <v>0</v>
      </c>
      <c r="Z109" s="203">
        <v>0</v>
      </c>
      <c r="AA109" s="203">
        <v>0</v>
      </c>
      <c r="AB109" s="203">
        <v>0</v>
      </c>
      <c r="AC109" s="203">
        <v>0</v>
      </c>
      <c r="AD109" s="203">
        <v>11</v>
      </c>
      <c r="AE109" s="203">
        <v>0</v>
      </c>
      <c r="AF109" s="203">
        <v>1</v>
      </c>
      <c r="AG109" s="203">
        <v>0</v>
      </c>
      <c r="AH109" s="203">
        <v>0</v>
      </c>
      <c r="AI109" s="211">
        <v>12</v>
      </c>
      <c r="AJ109" s="204">
        <v>0</v>
      </c>
      <c r="AK109" s="203">
        <v>0</v>
      </c>
      <c r="AL109" s="203">
        <v>0</v>
      </c>
      <c r="AM109" s="203">
        <v>0</v>
      </c>
      <c r="AN109" s="203">
        <v>0</v>
      </c>
      <c r="AO109" s="203">
        <v>0</v>
      </c>
      <c r="AP109" s="203">
        <v>0</v>
      </c>
      <c r="AQ109" s="203">
        <v>0</v>
      </c>
      <c r="AR109" s="203">
        <v>0</v>
      </c>
      <c r="AS109" s="203">
        <v>0</v>
      </c>
      <c r="AT109" s="203">
        <v>10</v>
      </c>
      <c r="AU109" s="203">
        <v>1</v>
      </c>
      <c r="AV109" s="203">
        <v>0</v>
      </c>
      <c r="AW109" s="203">
        <v>2</v>
      </c>
      <c r="AX109" s="203">
        <v>0</v>
      </c>
      <c r="AY109" s="211">
        <v>13</v>
      </c>
      <c r="AZ109" s="204">
        <v>0</v>
      </c>
      <c r="BA109" s="203">
        <v>0</v>
      </c>
      <c r="BB109" s="203">
        <v>0</v>
      </c>
      <c r="BC109" s="203">
        <v>0</v>
      </c>
      <c r="BD109" s="203">
        <v>0</v>
      </c>
      <c r="BE109" s="203">
        <v>0</v>
      </c>
      <c r="BF109" s="203">
        <v>0</v>
      </c>
      <c r="BG109" s="203">
        <v>0</v>
      </c>
      <c r="BH109" s="203">
        <v>0</v>
      </c>
      <c r="BI109" s="203">
        <v>0</v>
      </c>
      <c r="BJ109" s="203">
        <v>10</v>
      </c>
      <c r="BK109" s="203">
        <v>0</v>
      </c>
      <c r="BL109" s="203">
        <v>1</v>
      </c>
      <c r="BM109" s="203">
        <v>0</v>
      </c>
      <c r="BN109" s="203">
        <v>1</v>
      </c>
      <c r="BO109" s="211">
        <v>12</v>
      </c>
      <c r="BP109" s="204">
        <v>0</v>
      </c>
      <c r="BQ109" s="203">
        <v>0</v>
      </c>
      <c r="BR109" s="203">
        <v>0</v>
      </c>
      <c r="BS109" s="203">
        <v>0</v>
      </c>
      <c r="BT109" s="203">
        <v>0</v>
      </c>
      <c r="BU109" s="203">
        <v>0</v>
      </c>
      <c r="BV109" s="203">
        <v>0</v>
      </c>
      <c r="BW109" s="203">
        <v>0</v>
      </c>
      <c r="BX109" s="203">
        <v>0</v>
      </c>
      <c r="BY109" s="203">
        <v>0</v>
      </c>
      <c r="BZ109" s="203">
        <v>6</v>
      </c>
      <c r="CA109" s="203">
        <v>0</v>
      </c>
      <c r="CB109" s="203">
        <v>1</v>
      </c>
      <c r="CC109" s="203">
        <v>1</v>
      </c>
      <c r="CD109" s="203">
        <v>1</v>
      </c>
      <c r="CE109" s="211">
        <v>9</v>
      </c>
    </row>
    <row r="110" spans="1:83" ht="15" customHeight="1" x14ac:dyDescent="0.25">
      <c r="A110" s="39"/>
      <c r="B110" s="37" t="s">
        <v>41</v>
      </c>
      <c r="C110" s="37"/>
      <c r="D110" s="205">
        <v>61</v>
      </c>
      <c r="E110" s="206">
        <v>10</v>
      </c>
      <c r="F110" s="206">
        <v>1</v>
      </c>
      <c r="G110" s="206">
        <v>2</v>
      </c>
      <c r="H110" s="206">
        <v>16</v>
      </c>
      <c r="I110" s="206">
        <v>9</v>
      </c>
      <c r="J110" s="206">
        <v>30</v>
      </c>
      <c r="K110" s="206">
        <v>41</v>
      </c>
      <c r="L110" s="206">
        <v>140</v>
      </c>
      <c r="M110" s="206">
        <v>169</v>
      </c>
      <c r="N110" s="206">
        <v>332</v>
      </c>
      <c r="O110" s="206">
        <v>28</v>
      </c>
      <c r="P110" s="206">
        <v>71</v>
      </c>
      <c r="Q110" s="206">
        <v>20</v>
      </c>
      <c r="R110" s="206">
        <v>102</v>
      </c>
      <c r="S110" s="212">
        <v>1032</v>
      </c>
      <c r="T110" s="205">
        <v>80</v>
      </c>
      <c r="U110" s="206">
        <v>12</v>
      </c>
      <c r="V110" s="206">
        <v>0</v>
      </c>
      <c r="W110" s="206">
        <v>1</v>
      </c>
      <c r="X110" s="206">
        <v>17</v>
      </c>
      <c r="Y110" s="206">
        <v>7</v>
      </c>
      <c r="Z110" s="206">
        <v>37</v>
      </c>
      <c r="AA110" s="206">
        <v>28</v>
      </c>
      <c r="AB110" s="206">
        <v>138</v>
      </c>
      <c r="AC110" s="206">
        <v>176</v>
      </c>
      <c r="AD110" s="206">
        <v>307</v>
      </c>
      <c r="AE110" s="206">
        <v>27</v>
      </c>
      <c r="AF110" s="206">
        <v>63</v>
      </c>
      <c r="AG110" s="206">
        <v>13</v>
      </c>
      <c r="AH110" s="206">
        <v>78</v>
      </c>
      <c r="AI110" s="212">
        <v>984</v>
      </c>
      <c r="AJ110" s="205">
        <v>69</v>
      </c>
      <c r="AK110" s="206">
        <v>12</v>
      </c>
      <c r="AL110" s="206">
        <v>0</v>
      </c>
      <c r="AM110" s="206">
        <v>1</v>
      </c>
      <c r="AN110" s="206">
        <v>14</v>
      </c>
      <c r="AO110" s="206">
        <v>8</v>
      </c>
      <c r="AP110" s="206">
        <v>38</v>
      </c>
      <c r="AQ110" s="206">
        <v>34</v>
      </c>
      <c r="AR110" s="206">
        <v>132</v>
      </c>
      <c r="AS110" s="206">
        <v>176</v>
      </c>
      <c r="AT110" s="206">
        <v>292</v>
      </c>
      <c r="AU110" s="206">
        <v>23</v>
      </c>
      <c r="AV110" s="206">
        <v>66</v>
      </c>
      <c r="AW110" s="206">
        <v>13</v>
      </c>
      <c r="AX110" s="206">
        <v>82</v>
      </c>
      <c r="AY110" s="212">
        <v>960</v>
      </c>
      <c r="AZ110" s="205">
        <v>90</v>
      </c>
      <c r="BA110" s="206">
        <v>15</v>
      </c>
      <c r="BB110" s="206">
        <v>0</v>
      </c>
      <c r="BC110" s="206">
        <v>2</v>
      </c>
      <c r="BD110" s="206">
        <v>19</v>
      </c>
      <c r="BE110" s="206">
        <v>4</v>
      </c>
      <c r="BF110" s="206">
        <v>28</v>
      </c>
      <c r="BG110" s="206">
        <v>19</v>
      </c>
      <c r="BH110" s="206">
        <v>103</v>
      </c>
      <c r="BI110" s="206">
        <v>174</v>
      </c>
      <c r="BJ110" s="206">
        <v>303</v>
      </c>
      <c r="BK110" s="206">
        <v>24</v>
      </c>
      <c r="BL110" s="206">
        <v>69</v>
      </c>
      <c r="BM110" s="206">
        <v>11</v>
      </c>
      <c r="BN110" s="206">
        <v>111</v>
      </c>
      <c r="BO110" s="212">
        <v>972</v>
      </c>
      <c r="BP110" s="205">
        <v>72</v>
      </c>
      <c r="BQ110" s="206">
        <v>3</v>
      </c>
      <c r="BR110" s="206">
        <v>0</v>
      </c>
      <c r="BS110" s="206">
        <v>1</v>
      </c>
      <c r="BT110" s="206">
        <v>18</v>
      </c>
      <c r="BU110" s="206">
        <v>8</v>
      </c>
      <c r="BV110" s="206">
        <v>15</v>
      </c>
      <c r="BW110" s="206">
        <v>32</v>
      </c>
      <c r="BX110" s="206">
        <v>130</v>
      </c>
      <c r="BY110" s="206">
        <v>149</v>
      </c>
      <c r="BZ110" s="206">
        <v>293</v>
      </c>
      <c r="CA110" s="206">
        <v>23</v>
      </c>
      <c r="CB110" s="206">
        <v>56</v>
      </c>
      <c r="CC110" s="206">
        <v>7</v>
      </c>
      <c r="CD110" s="206">
        <v>86</v>
      </c>
      <c r="CE110" s="212">
        <v>893</v>
      </c>
    </row>
    <row r="111" spans="1:83" ht="15" customHeight="1" x14ac:dyDescent="0.25">
      <c r="A111" s="38" t="s">
        <v>23</v>
      </c>
      <c r="B111" s="13" t="s">
        <v>108</v>
      </c>
      <c r="C111" s="202" t="s">
        <v>109</v>
      </c>
      <c r="D111" s="204">
        <v>1</v>
      </c>
      <c r="E111" s="203">
        <v>0</v>
      </c>
      <c r="F111" s="203">
        <v>0</v>
      </c>
      <c r="G111" s="203">
        <v>0</v>
      </c>
      <c r="H111" s="203">
        <v>1</v>
      </c>
      <c r="I111" s="203">
        <v>0</v>
      </c>
      <c r="J111" s="203">
        <v>0</v>
      </c>
      <c r="K111" s="203">
        <v>0</v>
      </c>
      <c r="L111" s="203">
        <v>5</v>
      </c>
      <c r="M111" s="203">
        <v>8</v>
      </c>
      <c r="N111" s="203">
        <v>119</v>
      </c>
      <c r="O111" s="203">
        <v>23</v>
      </c>
      <c r="P111" s="203">
        <v>8</v>
      </c>
      <c r="Q111" s="203">
        <v>6</v>
      </c>
      <c r="R111" s="203">
        <v>40</v>
      </c>
      <c r="S111" s="211">
        <v>211</v>
      </c>
      <c r="T111" s="204">
        <v>0</v>
      </c>
      <c r="U111" s="203">
        <v>0</v>
      </c>
      <c r="V111" s="203">
        <v>0</v>
      </c>
      <c r="W111" s="203">
        <v>0</v>
      </c>
      <c r="X111" s="203">
        <v>0</v>
      </c>
      <c r="Y111" s="203">
        <v>0</v>
      </c>
      <c r="Z111" s="203">
        <v>0</v>
      </c>
      <c r="AA111" s="203">
        <v>0</v>
      </c>
      <c r="AB111" s="203">
        <v>3</v>
      </c>
      <c r="AC111" s="203">
        <v>9</v>
      </c>
      <c r="AD111" s="203">
        <v>143</v>
      </c>
      <c r="AE111" s="203">
        <v>27</v>
      </c>
      <c r="AF111" s="203">
        <v>5</v>
      </c>
      <c r="AG111" s="203">
        <v>9</v>
      </c>
      <c r="AH111" s="203">
        <v>49</v>
      </c>
      <c r="AI111" s="211">
        <v>245</v>
      </c>
      <c r="AJ111" s="204">
        <v>0</v>
      </c>
      <c r="AK111" s="203">
        <v>0</v>
      </c>
      <c r="AL111" s="203">
        <v>0</v>
      </c>
      <c r="AM111" s="203">
        <v>0</v>
      </c>
      <c r="AN111" s="203">
        <v>0</v>
      </c>
      <c r="AO111" s="203">
        <v>0</v>
      </c>
      <c r="AP111" s="203">
        <v>0</v>
      </c>
      <c r="AQ111" s="203">
        <v>1</v>
      </c>
      <c r="AR111" s="203">
        <v>2</v>
      </c>
      <c r="AS111" s="203">
        <v>6</v>
      </c>
      <c r="AT111" s="203">
        <v>134</v>
      </c>
      <c r="AU111" s="203">
        <v>31</v>
      </c>
      <c r="AV111" s="203">
        <v>5</v>
      </c>
      <c r="AW111" s="203">
        <v>10</v>
      </c>
      <c r="AX111" s="203">
        <v>50</v>
      </c>
      <c r="AY111" s="211">
        <v>239</v>
      </c>
      <c r="AZ111" s="204">
        <v>0</v>
      </c>
      <c r="BA111" s="203">
        <v>0</v>
      </c>
      <c r="BB111" s="203">
        <v>0</v>
      </c>
      <c r="BC111" s="203">
        <v>0</v>
      </c>
      <c r="BD111" s="203">
        <v>0</v>
      </c>
      <c r="BE111" s="203">
        <v>0</v>
      </c>
      <c r="BF111" s="203">
        <v>0</v>
      </c>
      <c r="BG111" s="203">
        <v>0</v>
      </c>
      <c r="BH111" s="203">
        <v>4</v>
      </c>
      <c r="BI111" s="203">
        <v>4</v>
      </c>
      <c r="BJ111" s="203">
        <v>143</v>
      </c>
      <c r="BK111" s="203">
        <v>40</v>
      </c>
      <c r="BL111" s="203">
        <v>8</v>
      </c>
      <c r="BM111" s="203">
        <v>7</v>
      </c>
      <c r="BN111" s="203">
        <v>46</v>
      </c>
      <c r="BO111" s="211">
        <v>252</v>
      </c>
      <c r="BP111" s="204">
        <v>0</v>
      </c>
      <c r="BQ111" s="203">
        <v>0</v>
      </c>
      <c r="BR111" s="203">
        <v>0</v>
      </c>
      <c r="BS111" s="203">
        <v>0</v>
      </c>
      <c r="BT111" s="203">
        <v>0</v>
      </c>
      <c r="BU111" s="203">
        <v>0</v>
      </c>
      <c r="BV111" s="203">
        <v>0</v>
      </c>
      <c r="BW111" s="203">
        <v>0</v>
      </c>
      <c r="BX111" s="203">
        <v>6</v>
      </c>
      <c r="BY111" s="203">
        <v>3</v>
      </c>
      <c r="BZ111" s="203">
        <v>156</v>
      </c>
      <c r="CA111" s="203">
        <v>27</v>
      </c>
      <c r="CB111" s="203">
        <v>5</v>
      </c>
      <c r="CC111" s="203">
        <v>15</v>
      </c>
      <c r="CD111" s="203">
        <v>29</v>
      </c>
      <c r="CE111" s="211">
        <v>241</v>
      </c>
    </row>
    <row r="112" spans="1:83" ht="15" customHeight="1" x14ac:dyDescent="0.25">
      <c r="A112" s="38"/>
      <c r="B112" s="13"/>
      <c r="C112" s="202" t="s">
        <v>110</v>
      </c>
      <c r="D112" s="204">
        <v>70</v>
      </c>
      <c r="E112" s="203">
        <v>13</v>
      </c>
      <c r="F112" s="203">
        <v>0</v>
      </c>
      <c r="G112" s="203">
        <v>0</v>
      </c>
      <c r="H112" s="203">
        <v>11</v>
      </c>
      <c r="I112" s="203">
        <v>7</v>
      </c>
      <c r="J112" s="203">
        <v>6</v>
      </c>
      <c r="K112" s="203">
        <v>13</v>
      </c>
      <c r="L112" s="203">
        <v>31</v>
      </c>
      <c r="M112" s="203">
        <v>25</v>
      </c>
      <c r="N112" s="203">
        <v>6</v>
      </c>
      <c r="O112" s="203">
        <v>0</v>
      </c>
      <c r="P112" s="203">
        <v>1</v>
      </c>
      <c r="Q112" s="203">
        <v>0</v>
      </c>
      <c r="R112" s="203">
        <v>10</v>
      </c>
      <c r="S112" s="211">
        <v>193</v>
      </c>
      <c r="T112" s="204">
        <v>74</v>
      </c>
      <c r="U112" s="203">
        <v>7</v>
      </c>
      <c r="V112" s="203">
        <v>0</v>
      </c>
      <c r="W112" s="203">
        <v>2</v>
      </c>
      <c r="X112" s="203">
        <v>20</v>
      </c>
      <c r="Y112" s="203">
        <v>2</v>
      </c>
      <c r="Z112" s="203">
        <v>12</v>
      </c>
      <c r="AA112" s="203">
        <v>16</v>
      </c>
      <c r="AB112" s="203">
        <v>27</v>
      </c>
      <c r="AC112" s="203">
        <v>32</v>
      </c>
      <c r="AD112" s="203">
        <v>8</v>
      </c>
      <c r="AE112" s="203">
        <v>0</v>
      </c>
      <c r="AF112" s="203">
        <v>5</v>
      </c>
      <c r="AG112" s="203">
        <v>0</v>
      </c>
      <c r="AH112" s="203">
        <v>5</v>
      </c>
      <c r="AI112" s="211">
        <v>210</v>
      </c>
      <c r="AJ112" s="204">
        <v>80</v>
      </c>
      <c r="AK112" s="203">
        <v>12</v>
      </c>
      <c r="AL112" s="203">
        <v>0</v>
      </c>
      <c r="AM112" s="203">
        <v>4</v>
      </c>
      <c r="AN112" s="203">
        <v>19</v>
      </c>
      <c r="AO112" s="203">
        <v>6</v>
      </c>
      <c r="AP112" s="203">
        <v>15</v>
      </c>
      <c r="AQ112" s="203">
        <v>12</v>
      </c>
      <c r="AR112" s="203">
        <v>34</v>
      </c>
      <c r="AS112" s="203">
        <v>17</v>
      </c>
      <c r="AT112" s="203">
        <v>9</v>
      </c>
      <c r="AU112" s="203">
        <v>1</v>
      </c>
      <c r="AV112" s="203">
        <v>4</v>
      </c>
      <c r="AW112" s="203">
        <v>1</v>
      </c>
      <c r="AX112" s="203">
        <v>3</v>
      </c>
      <c r="AY112" s="211">
        <v>217</v>
      </c>
      <c r="AZ112" s="204">
        <v>89</v>
      </c>
      <c r="BA112" s="203">
        <v>4</v>
      </c>
      <c r="BB112" s="203">
        <v>1</v>
      </c>
      <c r="BC112" s="203">
        <v>2</v>
      </c>
      <c r="BD112" s="203">
        <v>23</v>
      </c>
      <c r="BE112" s="203">
        <v>3</v>
      </c>
      <c r="BF112" s="203">
        <v>10</v>
      </c>
      <c r="BG112" s="203">
        <v>9</v>
      </c>
      <c r="BH112" s="203">
        <v>24</v>
      </c>
      <c r="BI112" s="203">
        <v>42</v>
      </c>
      <c r="BJ112" s="203">
        <v>1</v>
      </c>
      <c r="BK112" s="203">
        <v>0</v>
      </c>
      <c r="BL112" s="203">
        <v>1</v>
      </c>
      <c r="BM112" s="203">
        <v>0</v>
      </c>
      <c r="BN112" s="203">
        <v>8</v>
      </c>
      <c r="BO112" s="211">
        <v>217</v>
      </c>
      <c r="BP112" s="204">
        <v>110</v>
      </c>
      <c r="BQ112" s="203">
        <v>8</v>
      </c>
      <c r="BR112" s="203">
        <v>0</v>
      </c>
      <c r="BS112" s="203">
        <v>3</v>
      </c>
      <c r="BT112" s="203">
        <v>16</v>
      </c>
      <c r="BU112" s="203">
        <v>14</v>
      </c>
      <c r="BV112" s="203">
        <v>7</v>
      </c>
      <c r="BW112" s="203">
        <v>9</v>
      </c>
      <c r="BX112" s="203">
        <v>34</v>
      </c>
      <c r="BY112" s="203">
        <v>37</v>
      </c>
      <c r="BZ112" s="203">
        <v>8</v>
      </c>
      <c r="CA112" s="203">
        <v>2</v>
      </c>
      <c r="CB112" s="203">
        <v>2</v>
      </c>
      <c r="CC112" s="203">
        <v>0</v>
      </c>
      <c r="CD112" s="203">
        <v>2</v>
      </c>
      <c r="CE112" s="211">
        <v>252</v>
      </c>
    </row>
    <row r="113" spans="1:83" ht="15" customHeight="1" x14ac:dyDescent="0.25">
      <c r="A113" s="38"/>
      <c r="B113" s="13"/>
      <c r="C113" s="202" t="s">
        <v>111</v>
      </c>
      <c r="D113" s="204">
        <v>51</v>
      </c>
      <c r="E113" s="203">
        <v>18</v>
      </c>
      <c r="F113" s="203">
        <v>0</v>
      </c>
      <c r="G113" s="203">
        <v>4</v>
      </c>
      <c r="H113" s="203">
        <v>21</v>
      </c>
      <c r="I113" s="203">
        <v>8</v>
      </c>
      <c r="J113" s="203">
        <v>25</v>
      </c>
      <c r="K113" s="203">
        <v>20</v>
      </c>
      <c r="L113" s="203">
        <v>73</v>
      </c>
      <c r="M113" s="203">
        <v>93</v>
      </c>
      <c r="N113" s="203">
        <v>28</v>
      </c>
      <c r="O113" s="203">
        <v>2</v>
      </c>
      <c r="P113" s="203">
        <v>18</v>
      </c>
      <c r="Q113" s="203">
        <v>0</v>
      </c>
      <c r="R113" s="203">
        <v>16</v>
      </c>
      <c r="S113" s="211">
        <v>377</v>
      </c>
      <c r="T113" s="204">
        <v>44</v>
      </c>
      <c r="U113" s="203">
        <v>8</v>
      </c>
      <c r="V113" s="203">
        <v>0</v>
      </c>
      <c r="W113" s="203">
        <v>4</v>
      </c>
      <c r="X113" s="203">
        <v>15</v>
      </c>
      <c r="Y113" s="203">
        <v>8</v>
      </c>
      <c r="Z113" s="203">
        <v>30</v>
      </c>
      <c r="AA113" s="203">
        <v>20</v>
      </c>
      <c r="AB113" s="203">
        <v>58</v>
      </c>
      <c r="AC113" s="203">
        <v>81</v>
      </c>
      <c r="AD113" s="203">
        <v>12</v>
      </c>
      <c r="AE113" s="203">
        <v>1</v>
      </c>
      <c r="AF113" s="203">
        <v>11</v>
      </c>
      <c r="AG113" s="203">
        <v>2</v>
      </c>
      <c r="AH113" s="203">
        <v>5</v>
      </c>
      <c r="AI113" s="211">
        <v>299</v>
      </c>
      <c r="AJ113" s="204">
        <v>64</v>
      </c>
      <c r="AK113" s="203">
        <v>8</v>
      </c>
      <c r="AL113" s="203">
        <v>0</v>
      </c>
      <c r="AM113" s="203">
        <v>1</v>
      </c>
      <c r="AN113" s="203">
        <v>40</v>
      </c>
      <c r="AO113" s="203">
        <v>8</v>
      </c>
      <c r="AP113" s="203">
        <v>21</v>
      </c>
      <c r="AQ113" s="203">
        <v>17</v>
      </c>
      <c r="AR113" s="203">
        <v>44</v>
      </c>
      <c r="AS113" s="203">
        <v>94</v>
      </c>
      <c r="AT113" s="203">
        <v>30</v>
      </c>
      <c r="AU113" s="203">
        <v>3</v>
      </c>
      <c r="AV113" s="203">
        <v>13</v>
      </c>
      <c r="AW113" s="203">
        <v>0</v>
      </c>
      <c r="AX113" s="203">
        <v>13</v>
      </c>
      <c r="AY113" s="211">
        <v>356</v>
      </c>
      <c r="AZ113" s="204">
        <v>60</v>
      </c>
      <c r="BA113" s="203">
        <v>8</v>
      </c>
      <c r="BB113" s="203">
        <v>0</v>
      </c>
      <c r="BC113" s="203">
        <v>7</v>
      </c>
      <c r="BD113" s="203">
        <v>19</v>
      </c>
      <c r="BE113" s="203">
        <v>13</v>
      </c>
      <c r="BF113" s="203">
        <v>25</v>
      </c>
      <c r="BG113" s="203">
        <v>21</v>
      </c>
      <c r="BH113" s="203">
        <v>67</v>
      </c>
      <c r="BI113" s="203">
        <v>103</v>
      </c>
      <c r="BJ113" s="203">
        <v>23</v>
      </c>
      <c r="BK113" s="203">
        <v>0</v>
      </c>
      <c r="BL113" s="203">
        <v>28</v>
      </c>
      <c r="BM113" s="203">
        <v>0</v>
      </c>
      <c r="BN113" s="203">
        <v>14</v>
      </c>
      <c r="BO113" s="211">
        <v>388</v>
      </c>
      <c r="BP113" s="204">
        <v>57</v>
      </c>
      <c r="BQ113" s="203">
        <v>6</v>
      </c>
      <c r="BR113" s="203">
        <v>1</v>
      </c>
      <c r="BS113" s="203">
        <v>4</v>
      </c>
      <c r="BT113" s="203">
        <v>21</v>
      </c>
      <c r="BU113" s="203">
        <v>5</v>
      </c>
      <c r="BV113" s="203">
        <v>21</v>
      </c>
      <c r="BW113" s="203">
        <v>17</v>
      </c>
      <c r="BX113" s="203">
        <v>61</v>
      </c>
      <c r="BY113" s="203">
        <v>75</v>
      </c>
      <c r="BZ113" s="203">
        <v>16</v>
      </c>
      <c r="CA113" s="203">
        <v>2</v>
      </c>
      <c r="CB113" s="203">
        <v>17</v>
      </c>
      <c r="CC113" s="203">
        <v>2</v>
      </c>
      <c r="CD113" s="203">
        <v>12</v>
      </c>
      <c r="CE113" s="211">
        <v>317</v>
      </c>
    </row>
    <row r="114" spans="1:83" ht="15" customHeight="1" x14ac:dyDescent="0.25">
      <c r="A114" s="38"/>
      <c r="B114" s="13"/>
      <c r="C114" s="202" t="s">
        <v>385</v>
      </c>
      <c r="D114" s="204">
        <v>0</v>
      </c>
      <c r="E114" s="203">
        <v>0</v>
      </c>
      <c r="F114" s="203">
        <v>0</v>
      </c>
      <c r="G114" s="203">
        <v>0</v>
      </c>
      <c r="H114" s="203">
        <v>0</v>
      </c>
      <c r="I114" s="203">
        <v>0</v>
      </c>
      <c r="J114" s="203">
        <v>0</v>
      </c>
      <c r="K114" s="203">
        <v>0</v>
      </c>
      <c r="L114" s="203">
        <v>0</v>
      </c>
      <c r="M114" s="203">
        <v>0</v>
      </c>
      <c r="N114" s="203">
        <v>1</v>
      </c>
      <c r="O114" s="203">
        <v>0</v>
      </c>
      <c r="P114" s="203">
        <v>0</v>
      </c>
      <c r="Q114" s="203">
        <v>0</v>
      </c>
      <c r="R114" s="203">
        <v>0</v>
      </c>
      <c r="S114" s="211">
        <v>1</v>
      </c>
      <c r="T114" s="204">
        <v>2</v>
      </c>
      <c r="U114" s="203">
        <v>0</v>
      </c>
      <c r="V114" s="203">
        <v>0</v>
      </c>
      <c r="W114" s="203">
        <v>0</v>
      </c>
      <c r="X114" s="203">
        <v>0</v>
      </c>
      <c r="Y114" s="203">
        <v>0</v>
      </c>
      <c r="Z114" s="203">
        <v>0</v>
      </c>
      <c r="AA114" s="203">
        <v>1</v>
      </c>
      <c r="AB114" s="203">
        <v>0</v>
      </c>
      <c r="AC114" s="203">
        <v>0</v>
      </c>
      <c r="AD114" s="203">
        <v>0</v>
      </c>
      <c r="AE114" s="203">
        <v>0</v>
      </c>
      <c r="AF114" s="203">
        <v>0</v>
      </c>
      <c r="AG114" s="203">
        <v>0</v>
      </c>
      <c r="AH114" s="203">
        <v>0</v>
      </c>
      <c r="AI114" s="211">
        <v>3</v>
      </c>
      <c r="AJ114" s="204">
        <v>0</v>
      </c>
      <c r="AK114" s="203">
        <v>0</v>
      </c>
      <c r="AL114" s="203">
        <v>0</v>
      </c>
      <c r="AM114" s="203">
        <v>0</v>
      </c>
      <c r="AN114" s="203">
        <v>0</v>
      </c>
      <c r="AO114" s="203">
        <v>0</v>
      </c>
      <c r="AP114" s="203">
        <v>0</v>
      </c>
      <c r="AQ114" s="203">
        <v>0</v>
      </c>
      <c r="AR114" s="203">
        <v>0</v>
      </c>
      <c r="AS114" s="203">
        <v>0</v>
      </c>
      <c r="AT114" s="203">
        <v>0</v>
      </c>
      <c r="AU114" s="203">
        <v>0</v>
      </c>
      <c r="AV114" s="203">
        <v>0</v>
      </c>
      <c r="AW114" s="203">
        <v>0</v>
      </c>
      <c r="AX114" s="203">
        <v>0</v>
      </c>
      <c r="AY114" s="211">
        <v>0</v>
      </c>
      <c r="AZ114" s="204">
        <v>0</v>
      </c>
      <c r="BA114" s="203">
        <v>0</v>
      </c>
      <c r="BB114" s="203">
        <v>0</v>
      </c>
      <c r="BC114" s="203">
        <v>0</v>
      </c>
      <c r="BD114" s="203">
        <v>0</v>
      </c>
      <c r="BE114" s="203">
        <v>0</v>
      </c>
      <c r="BF114" s="203">
        <v>0</v>
      </c>
      <c r="BG114" s="203">
        <v>0</v>
      </c>
      <c r="BH114" s="203">
        <v>0</v>
      </c>
      <c r="BI114" s="203">
        <v>0</v>
      </c>
      <c r="BJ114" s="203">
        <v>0</v>
      </c>
      <c r="BK114" s="203">
        <v>0</v>
      </c>
      <c r="BL114" s="203">
        <v>0</v>
      </c>
      <c r="BM114" s="203">
        <v>0</v>
      </c>
      <c r="BN114" s="203">
        <v>1</v>
      </c>
      <c r="BO114" s="211">
        <v>1</v>
      </c>
      <c r="BP114" s="204">
        <v>0</v>
      </c>
      <c r="BQ114" s="203">
        <v>0</v>
      </c>
      <c r="BR114" s="203">
        <v>0</v>
      </c>
      <c r="BS114" s="203">
        <v>0</v>
      </c>
      <c r="BT114" s="203">
        <v>0</v>
      </c>
      <c r="BU114" s="203">
        <v>0</v>
      </c>
      <c r="BV114" s="203">
        <v>0</v>
      </c>
      <c r="BW114" s="203">
        <v>0</v>
      </c>
      <c r="BX114" s="203">
        <v>0</v>
      </c>
      <c r="BY114" s="203">
        <v>0</v>
      </c>
      <c r="BZ114" s="203">
        <v>0</v>
      </c>
      <c r="CA114" s="203">
        <v>0</v>
      </c>
      <c r="CB114" s="203">
        <v>0</v>
      </c>
      <c r="CC114" s="203">
        <v>0</v>
      </c>
      <c r="CD114" s="203">
        <v>0</v>
      </c>
      <c r="CE114" s="211">
        <v>0</v>
      </c>
    </row>
    <row r="115" spans="1:83" ht="15" customHeight="1" x14ac:dyDescent="0.25">
      <c r="A115" s="38"/>
      <c r="B115" s="13"/>
      <c r="C115" s="202" t="s">
        <v>41</v>
      </c>
      <c r="D115" s="204">
        <v>122</v>
      </c>
      <c r="E115" s="203">
        <v>31</v>
      </c>
      <c r="F115" s="203">
        <v>0</v>
      </c>
      <c r="G115" s="203">
        <v>4</v>
      </c>
      <c r="H115" s="203">
        <v>33</v>
      </c>
      <c r="I115" s="203">
        <v>15</v>
      </c>
      <c r="J115" s="203">
        <v>31</v>
      </c>
      <c r="K115" s="203">
        <v>33</v>
      </c>
      <c r="L115" s="203">
        <v>109</v>
      </c>
      <c r="M115" s="203">
        <v>126</v>
      </c>
      <c r="N115" s="203">
        <v>154</v>
      </c>
      <c r="O115" s="203">
        <v>25</v>
      </c>
      <c r="P115" s="203">
        <v>27</v>
      </c>
      <c r="Q115" s="203">
        <v>6</v>
      </c>
      <c r="R115" s="203">
        <v>66</v>
      </c>
      <c r="S115" s="211">
        <v>782</v>
      </c>
      <c r="T115" s="204">
        <v>120</v>
      </c>
      <c r="U115" s="203">
        <v>15</v>
      </c>
      <c r="V115" s="203">
        <v>0</v>
      </c>
      <c r="W115" s="203">
        <v>6</v>
      </c>
      <c r="X115" s="203">
        <v>35</v>
      </c>
      <c r="Y115" s="203">
        <v>10</v>
      </c>
      <c r="Z115" s="203">
        <v>42</v>
      </c>
      <c r="AA115" s="203">
        <v>37</v>
      </c>
      <c r="AB115" s="203">
        <v>88</v>
      </c>
      <c r="AC115" s="203">
        <v>122</v>
      </c>
      <c r="AD115" s="203">
        <v>163</v>
      </c>
      <c r="AE115" s="203">
        <v>28</v>
      </c>
      <c r="AF115" s="203">
        <v>21</v>
      </c>
      <c r="AG115" s="203">
        <v>11</v>
      </c>
      <c r="AH115" s="203">
        <v>59</v>
      </c>
      <c r="AI115" s="211">
        <v>757</v>
      </c>
      <c r="AJ115" s="204">
        <v>144</v>
      </c>
      <c r="AK115" s="203">
        <v>20</v>
      </c>
      <c r="AL115" s="203">
        <v>0</v>
      </c>
      <c r="AM115" s="203">
        <v>5</v>
      </c>
      <c r="AN115" s="203">
        <v>59</v>
      </c>
      <c r="AO115" s="203">
        <v>14</v>
      </c>
      <c r="AP115" s="203">
        <v>36</v>
      </c>
      <c r="AQ115" s="203">
        <v>30</v>
      </c>
      <c r="AR115" s="203">
        <v>80</v>
      </c>
      <c r="AS115" s="203">
        <v>117</v>
      </c>
      <c r="AT115" s="203">
        <v>173</v>
      </c>
      <c r="AU115" s="203">
        <v>35</v>
      </c>
      <c r="AV115" s="203">
        <v>22</v>
      </c>
      <c r="AW115" s="203">
        <v>11</v>
      </c>
      <c r="AX115" s="203">
        <v>66</v>
      </c>
      <c r="AY115" s="211">
        <v>812</v>
      </c>
      <c r="AZ115" s="204">
        <v>149</v>
      </c>
      <c r="BA115" s="203">
        <v>12</v>
      </c>
      <c r="BB115" s="203">
        <v>1</v>
      </c>
      <c r="BC115" s="203">
        <v>9</v>
      </c>
      <c r="BD115" s="203">
        <v>42</v>
      </c>
      <c r="BE115" s="203">
        <v>16</v>
      </c>
      <c r="BF115" s="203">
        <v>35</v>
      </c>
      <c r="BG115" s="203">
        <v>30</v>
      </c>
      <c r="BH115" s="203">
        <v>95</v>
      </c>
      <c r="BI115" s="203">
        <v>149</v>
      </c>
      <c r="BJ115" s="203">
        <v>167</v>
      </c>
      <c r="BK115" s="203">
        <v>40</v>
      </c>
      <c r="BL115" s="203">
        <v>37</v>
      </c>
      <c r="BM115" s="203">
        <v>7</v>
      </c>
      <c r="BN115" s="203">
        <v>69</v>
      </c>
      <c r="BO115" s="211">
        <v>858</v>
      </c>
      <c r="BP115" s="204">
        <v>167</v>
      </c>
      <c r="BQ115" s="203">
        <v>14</v>
      </c>
      <c r="BR115" s="203">
        <v>1</v>
      </c>
      <c r="BS115" s="203">
        <v>7</v>
      </c>
      <c r="BT115" s="203">
        <v>37</v>
      </c>
      <c r="BU115" s="203">
        <v>19</v>
      </c>
      <c r="BV115" s="203">
        <v>28</v>
      </c>
      <c r="BW115" s="203">
        <v>26</v>
      </c>
      <c r="BX115" s="203">
        <v>101</v>
      </c>
      <c r="BY115" s="203">
        <v>115</v>
      </c>
      <c r="BZ115" s="203">
        <v>180</v>
      </c>
      <c r="CA115" s="203">
        <v>31</v>
      </c>
      <c r="CB115" s="203">
        <v>24</v>
      </c>
      <c r="CC115" s="203">
        <v>17</v>
      </c>
      <c r="CD115" s="203">
        <v>43</v>
      </c>
      <c r="CE115" s="211">
        <v>810</v>
      </c>
    </row>
    <row r="116" spans="1:83" ht="15" customHeight="1" x14ac:dyDescent="0.25">
      <c r="A116" s="38"/>
      <c r="B116" s="13" t="s">
        <v>112</v>
      </c>
      <c r="C116" s="202" t="s">
        <v>113</v>
      </c>
      <c r="D116" s="204">
        <v>0</v>
      </c>
      <c r="E116" s="203">
        <v>0</v>
      </c>
      <c r="F116" s="203">
        <v>0</v>
      </c>
      <c r="G116" s="203">
        <v>0</v>
      </c>
      <c r="H116" s="203">
        <v>0</v>
      </c>
      <c r="I116" s="203">
        <v>0</v>
      </c>
      <c r="J116" s="203">
        <v>0</v>
      </c>
      <c r="K116" s="203">
        <v>0</v>
      </c>
      <c r="L116" s="203">
        <v>0</v>
      </c>
      <c r="M116" s="203">
        <v>0</v>
      </c>
      <c r="N116" s="203">
        <v>1</v>
      </c>
      <c r="O116" s="203">
        <v>0</v>
      </c>
      <c r="P116" s="203">
        <v>0</v>
      </c>
      <c r="Q116" s="203">
        <v>0</v>
      </c>
      <c r="R116" s="203">
        <v>0</v>
      </c>
      <c r="S116" s="211">
        <v>1</v>
      </c>
      <c r="T116" s="204">
        <v>0</v>
      </c>
      <c r="U116" s="203">
        <v>0</v>
      </c>
      <c r="V116" s="203">
        <v>0</v>
      </c>
      <c r="W116" s="203">
        <v>0</v>
      </c>
      <c r="X116" s="203">
        <v>0</v>
      </c>
      <c r="Y116" s="203">
        <v>0</v>
      </c>
      <c r="Z116" s="203">
        <v>0</v>
      </c>
      <c r="AA116" s="203">
        <v>0</v>
      </c>
      <c r="AB116" s="203">
        <v>0</v>
      </c>
      <c r="AC116" s="203">
        <v>0</v>
      </c>
      <c r="AD116" s="203">
        <v>0</v>
      </c>
      <c r="AE116" s="203">
        <v>0</v>
      </c>
      <c r="AF116" s="203">
        <v>0</v>
      </c>
      <c r="AG116" s="203">
        <v>0</v>
      </c>
      <c r="AH116" s="203">
        <v>0</v>
      </c>
      <c r="AI116" s="211">
        <v>0</v>
      </c>
      <c r="AJ116" s="204">
        <v>0</v>
      </c>
      <c r="AK116" s="203">
        <v>0</v>
      </c>
      <c r="AL116" s="203">
        <v>0</v>
      </c>
      <c r="AM116" s="203">
        <v>0</v>
      </c>
      <c r="AN116" s="203">
        <v>0</v>
      </c>
      <c r="AO116" s="203">
        <v>0</v>
      </c>
      <c r="AP116" s="203">
        <v>0</v>
      </c>
      <c r="AQ116" s="203">
        <v>0</v>
      </c>
      <c r="AR116" s="203">
        <v>0</v>
      </c>
      <c r="AS116" s="203">
        <v>0</v>
      </c>
      <c r="AT116" s="203">
        <v>0</v>
      </c>
      <c r="AU116" s="203">
        <v>0</v>
      </c>
      <c r="AV116" s="203">
        <v>1</v>
      </c>
      <c r="AW116" s="203">
        <v>0</v>
      </c>
      <c r="AX116" s="203">
        <v>0</v>
      </c>
      <c r="AY116" s="211">
        <v>1</v>
      </c>
      <c r="AZ116" s="204">
        <v>0</v>
      </c>
      <c r="BA116" s="203">
        <v>0</v>
      </c>
      <c r="BB116" s="203">
        <v>0</v>
      </c>
      <c r="BC116" s="203">
        <v>0</v>
      </c>
      <c r="BD116" s="203">
        <v>0</v>
      </c>
      <c r="BE116" s="203">
        <v>0</v>
      </c>
      <c r="BF116" s="203">
        <v>0</v>
      </c>
      <c r="BG116" s="203">
        <v>0</v>
      </c>
      <c r="BH116" s="203">
        <v>0</v>
      </c>
      <c r="BI116" s="203">
        <v>0</v>
      </c>
      <c r="BJ116" s="203">
        <v>1</v>
      </c>
      <c r="BK116" s="203">
        <v>0</v>
      </c>
      <c r="BL116" s="203">
        <v>0</v>
      </c>
      <c r="BM116" s="203">
        <v>0</v>
      </c>
      <c r="BN116" s="203">
        <v>0</v>
      </c>
      <c r="BO116" s="211">
        <v>1</v>
      </c>
      <c r="BP116" s="204">
        <v>0</v>
      </c>
      <c r="BQ116" s="203">
        <v>0</v>
      </c>
      <c r="BR116" s="203">
        <v>0</v>
      </c>
      <c r="BS116" s="203">
        <v>0</v>
      </c>
      <c r="BT116" s="203">
        <v>0</v>
      </c>
      <c r="BU116" s="203">
        <v>0</v>
      </c>
      <c r="BV116" s="203">
        <v>0</v>
      </c>
      <c r="BW116" s="203">
        <v>0</v>
      </c>
      <c r="BX116" s="203">
        <v>0</v>
      </c>
      <c r="BY116" s="203">
        <v>0</v>
      </c>
      <c r="BZ116" s="203">
        <v>1</v>
      </c>
      <c r="CA116" s="203">
        <v>0</v>
      </c>
      <c r="CB116" s="203">
        <v>0</v>
      </c>
      <c r="CC116" s="203">
        <v>0</v>
      </c>
      <c r="CD116" s="203">
        <v>0</v>
      </c>
      <c r="CE116" s="211">
        <v>1</v>
      </c>
    </row>
    <row r="117" spans="1:83" ht="15" customHeight="1" x14ac:dyDescent="0.25">
      <c r="A117" s="38"/>
      <c r="B117" s="13"/>
      <c r="C117" s="202" t="s">
        <v>114</v>
      </c>
      <c r="D117" s="204">
        <v>0</v>
      </c>
      <c r="E117" s="203">
        <v>0</v>
      </c>
      <c r="F117" s="203">
        <v>0</v>
      </c>
      <c r="G117" s="203">
        <v>0</v>
      </c>
      <c r="H117" s="203">
        <v>0</v>
      </c>
      <c r="I117" s="203">
        <v>0</v>
      </c>
      <c r="J117" s="203">
        <v>0</v>
      </c>
      <c r="K117" s="203">
        <v>0</v>
      </c>
      <c r="L117" s="203">
        <v>0</v>
      </c>
      <c r="M117" s="203">
        <v>0</v>
      </c>
      <c r="N117" s="203">
        <v>36</v>
      </c>
      <c r="O117" s="203">
        <v>2</v>
      </c>
      <c r="P117" s="203">
        <v>4</v>
      </c>
      <c r="Q117" s="203">
        <v>2</v>
      </c>
      <c r="R117" s="203">
        <v>0</v>
      </c>
      <c r="S117" s="211">
        <v>44</v>
      </c>
      <c r="T117" s="204">
        <v>0</v>
      </c>
      <c r="U117" s="203">
        <v>0</v>
      </c>
      <c r="V117" s="203">
        <v>0</v>
      </c>
      <c r="W117" s="203">
        <v>0</v>
      </c>
      <c r="X117" s="203">
        <v>0</v>
      </c>
      <c r="Y117" s="203">
        <v>0</v>
      </c>
      <c r="Z117" s="203">
        <v>0</v>
      </c>
      <c r="AA117" s="203">
        <v>0</v>
      </c>
      <c r="AB117" s="203">
        <v>0</v>
      </c>
      <c r="AC117" s="203">
        <v>0</v>
      </c>
      <c r="AD117" s="203">
        <v>37</v>
      </c>
      <c r="AE117" s="203">
        <v>0</v>
      </c>
      <c r="AF117" s="203">
        <v>6</v>
      </c>
      <c r="AG117" s="203">
        <v>4</v>
      </c>
      <c r="AH117" s="203">
        <v>1</v>
      </c>
      <c r="AI117" s="211">
        <v>48</v>
      </c>
      <c r="AJ117" s="204">
        <v>0</v>
      </c>
      <c r="AK117" s="203">
        <v>0</v>
      </c>
      <c r="AL117" s="203">
        <v>0</v>
      </c>
      <c r="AM117" s="203">
        <v>0</v>
      </c>
      <c r="AN117" s="203">
        <v>0</v>
      </c>
      <c r="AO117" s="203">
        <v>0</v>
      </c>
      <c r="AP117" s="203">
        <v>0</v>
      </c>
      <c r="AQ117" s="203">
        <v>0</v>
      </c>
      <c r="AR117" s="203">
        <v>0</v>
      </c>
      <c r="AS117" s="203">
        <v>0</v>
      </c>
      <c r="AT117" s="203">
        <v>33</v>
      </c>
      <c r="AU117" s="203">
        <v>0</v>
      </c>
      <c r="AV117" s="203">
        <v>0</v>
      </c>
      <c r="AW117" s="203">
        <v>2</v>
      </c>
      <c r="AX117" s="203">
        <v>3</v>
      </c>
      <c r="AY117" s="211">
        <v>38</v>
      </c>
      <c r="AZ117" s="204">
        <v>0</v>
      </c>
      <c r="BA117" s="203">
        <v>0</v>
      </c>
      <c r="BB117" s="203">
        <v>0</v>
      </c>
      <c r="BC117" s="203">
        <v>0</v>
      </c>
      <c r="BD117" s="203">
        <v>0</v>
      </c>
      <c r="BE117" s="203">
        <v>0</v>
      </c>
      <c r="BF117" s="203">
        <v>0</v>
      </c>
      <c r="BG117" s="203">
        <v>0</v>
      </c>
      <c r="BH117" s="203">
        <v>0</v>
      </c>
      <c r="BI117" s="203">
        <v>0</v>
      </c>
      <c r="BJ117" s="203">
        <v>11</v>
      </c>
      <c r="BK117" s="203">
        <v>3</v>
      </c>
      <c r="BL117" s="203">
        <v>1</v>
      </c>
      <c r="BM117" s="203">
        <v>1</v>
      </c>
      <c r="BN117" s="203">
        <v>1</v>
      </c>
      <c r="BO117" s="211">
        <v>17</v>
      </c>
      <c r="BP117" s="204">
        <v>0</v>
      </c>
      <c r="BQ117" s="203">
        <v>0</v>
      </c>
      <c r="BR117" s="203">
        <v>0</v>
      </c>
      <c r="BS117" s="203">
        <v>0</v>
      </c>
      <c r="BT117" s="203">
        <v>0</v>
      </c>
      <c r="BU117" s="203">
        <v>0</v>
      </c>
      <c r="BV117" s="203">
        <v>0</v>
      </c>
      <c r="BW117" s="203">
        <v>0</v>
      </c>
      <c r="BX117" s="203">
        <v>0</v>
      </c>
      <c r="BY117" s="203">
        <v>0</v>
      </c>
      <c r="BZ117" s="203">
        <v>16</v>
      </c>
      <c r="CA117" s="203">
        <v>2</v>
      </c>
      <c r="CB117" s="203">
        <v>0</v>
      </c>
      <c r="CC117" s="203">
        <v>1</v>
      </c>
      <c r="CD117" s="203">
        <v>0</v>
      </c>
      <c r="CE117" s="211">
        <v>19</v>
      </c>
    </row>
    <row r="118" spans="1:83" ht="15" customHeight="1" x14ac:dyDescent="0.25">
      <c r="A118" s="38"/>
      <c r="B118" s="13"/>
      <c r="C118" s="202" t="s">
        <v>115</v>
      </c>
      <c r="D118" s="204">
        <v>0</v>
      </c>
      <c r="E118" s="203">
        <v>0</v>
      </c>
      <c r="F118" s="203">
        <v>0</v>
      </c>
      <c r="G118" s="203">
        <v>0</v>
      </c>
      <c r="H118" s="203">
        <v>0</v>
      </c>
      <c r="I118" s="203">
        <v>0</v>
      </c>
      <c r="J118" s="203">
        <v>0</v>
      </c>
      <c r="K118" s="203">
        <v>0</v>
      </c>
      <c r="L118" s="203">
        <v>0</v>
      </c>
      <c r="M118" s="203">
        <v>0</v>
      </c>
      <c r="N118" s="203">
        <v>0</v>
      </c>
      <c r="O118" s="203">
        <v>0</v>
      </c>
      <c r="P118" s="203">
        <v>0</v>
      </c>
      <c r="Q118" s="203">
        <v>0</v>
      </c>
      <c r="R118" s="203">
        <v>0</v>
      </c>
      <c r="S118" s="211">
        <v>0</v>
      </c>
      <c r="T118" s="204">
        <v>0</v>
      </c>
      <c r="U118" s="203">
        <v>0</v>
      </c>
      <c r="V118" s="203">
        <v>0</v>
      </c>
      <c r="W118" s="203">
        <v>0</v>
      </c>
      <c r="X118" s="203">
        <v>0</v>
      </c>
      <c r="Y118" s="203">
        <v>0</v>
      </c>
      <c r="Z118" s="203">
        <v>0</v>
      </c>
      <c r="AA118" s="203">
        <v>0</v>
      </c>
      <c r="AB118" s="203">
        <v>0</v>
      </c>
      <c r="AC118" s="203">
        <v>0</v>
      </c>
      <c r="AD118" s="203">
        <v>0</v>
      </c>
      <c r="AE118" s="203">
        <v>0</v>
      </c>
      <c r="AF118" s="203">
        <v>0</v>
      </c>
      <c r="AG118" s="203">
        <v>0</v>
      </c>
      <c r="AH118" s="203">
        <v>0</v>
      </c>
      <c r="AI118" s="211">
        <v>0</v>
      </c>
      <c r="AJ118" s="204">
        <v>0</v>
      </c>
      <c r="AK118" s="203">
        <v>0</v>
      </c>
      <c r="AL118" s="203">
        <v>0</v>
      </c>
      <c r="AM118" s="203">
        <v>0</v>
      </c>
      <c r="AN118" s="203">
        <v>0</v>
      </c>
      <c r="AO118" s="203">
        <v>0</v>
      </c>
      <c r="AP118" s="203">
        <v>0</v>
      </c>
      <c r="AQ118" s="203">
        <v>0</v>
      </c>
      <c r="AR118" s="203">
        <v>0</v>
      </c>
      <c r="AS118" s="203">
        <v>0</v>
      </c>
      <c r="AT118" s="203">
        <v>0</v>
      </c>
      <c r="AU118" s="203">
        <v>0</v>
      </c>
      <c r="AV118" s="203">
        <v>0</v>
      </c>
      <c r="AW118" s="203">
        <v>0</v>
      </c>
      <c r="AX118" s="203">
        <v>0</v>
      </c>
      <c r="AY118" s="211">
        <v>0</v>
      </c>
      <c r="AZ118" s="204">
        <v>0</v>
      </c>
      <c r="BA118" s="203">
        <v>0</v>
      </c>
      <c r="BB118" s="203">
        <v>0</v>
      </c>
      <c r="BC118" s="203">
        <v>0</v>
      </c>
      <c r="BD118" s="203">
        <v>0</v>
      </c>
      <c r="BE118" s="203">
        <v>0</v>
      </c>
      <c r="BF118" s="203">
        <v>0</v>
      </c>
      <c r="BG118" s="203">
        <v>0</v>
      </c>
      <c r="BH118" s="203">
        <v>0</v>
      </c>
      <c r="BI118" s="203">
        <v>0</v>
      </c>
      <c r="BJ118" s="203">
        <v>0</v>
      </c>
      <c r="BK118" s="203">
        <v>0</v>
      </c>
      <c r="BL118" s="203">
        <v>0</v>
      </c>
      <c r="BM118" s="203">
        <v>0</v>
      </c>
      <c r="BN118" s="203">
        <v>0</v>
      </c>
      <c r="BO118" s="211">
        <v>0</v>
      </c>
      <c r="BP118" s="204">
        <v>0</v>
      </c>
      <c r="BQ118" s="203">
        <v>0</v>
      </c>
      <c r="BR118" s="203">
        <v>0</v>
      </c>
      <c r="BS118" s="203">
        <v>0</v>
      </c>
      <c r="BT118" s="203">
        <v>0</v>
      </c>
      <c r="BU118" s="203">
        <v>0</v>
      </c>
      <c r="BV118" s="203">
        <v>0</v>
      </c>
      <c r="BW118" s="203">
        <v>0</v>
      </c>
      <c r="BX118" s="203">
        <v>0</v>
      </c>
      <c r="BY118" s="203">
        <v>0</v>
      </c>
      <c r="BZ118" s="203">
        <v>0</v>
      </c>
      <c r="CA118" s="203">
        <v>0</v>
      </c>
      <c r="CB118" s="203">
        <v>0</v>
      </c>
      <c r="CC118" s="203">
        <v>0</v>
      </c>
      <c r="CD118" s="203">
        <v>0</v>
      </c>
      <c r="CE118" s="211">
        <v>0</v>
      </c>
    </row>
    <row r="119" spans="1:83" ht="15" customHeight="1" x14ac:dyDescent="0.25">
      <c r="A119" s="38"/>
      <c r="B119" s="13"/>
      <c r="C119" s="202" t="s">
        <v>116</v>
      </c>
      <c r="D119" s="204">
        <v>0</v>
      </c>
      <c r="E119" s="203">
        <v>0</v>
      </c>
      <c r="F119" s="203">
        <v>0</v>
      </c>
      <c r="G119" s="203">
        <v>0</v>
      </c>
      <c r="H119" s="203">
        <v>0</v>
      </c>
      <c r="I119" s="203">
        <v>0</v>
      </c>
      <c r="J119" s="203">
        <v>0</v>
      </c>
      <c r="K119" s="203">
        <v>0</v>
      </c>
      <c r="L119" s="203">
        <v>0</v>
      </c>
      <c r="M119" s="203">
        <v>0</v>
      </c>
      <c r="N119" s="203">
        <v>1</v>
      </c>
      <c r="O119" s="203">
        <v>0</v>
      </c>
      <c r="P119" s="203">
        <v>0</v>
      </c>
      <c r="Q119" s="203">
        <v>0</v>
      </c>
      <c r="R119" s="203">
        <v>0</v>
      </c>
      <c r="S119" s="211">
        <v>1</v>
      </c>
      <c r="T119" s="204">
        <v>0</v>
      </c>
      <c r="U119" s="203">
        <v>0</v>
      </c>
      <c r="V119" s="203">
        <v>0</v>
      </c>
      <c r="W119" s="203">
        <v>0</v>
      </c>
      <c r="X119" s="203">
        <v>0</v>
      </c>
      <c r="Y119" s="203">
        <v>0</v>
      </c>
      <c r="Z119" s="203">
        <v>0</v>
      </c>
      <c r="AA119" s="203">
        <v>0</v>
      </c>
      <c r="AB119" s="203">
        <v>0</v>
      </c>
      <c r="AC119" s="203">
        <v>0</v>
      </c>
      <c r="AD119" s="203">
        <v>3</v>
      </c>
      <c r="AE119" s="203">
        <v>0</v>
      </c>
      <c r="AF119" s="203">
        <v>0</v>
      </c>
      <c r="AG119" s="203">
        <v>0</v>
      </c>
      <c r="AH119" s="203">
        <v>0</v>
      </c>
      <c r="AI119" s="211">
        <v>3</v>
      </c>
      <c r="AJ119" s="204">
        <v>0</v>
      </c>
      <c r="AK119" s="203">
        <v>0</v>
      </c>
      <c r="AL119" s="203">
        <v>0</v>
      </c>
      <c r="AM119" s="203">
        <v>0</v>
      </c>
      <c r="AN119" s="203">
        <v>0</v>
      </c>
      <c r="AO119" s="203">
        <v>0</v>
      </c>
      <c r="AP119" s="203">
        <v>0</v>
      </c>
      <c r="AQ119" s="203">
        <v>0</v>
      </c>
      <c r="AR119" s="203">
        <v>0</v>
      </c>
      <c r="AS119" s="203">
        <v>0</v>
      </c>
      <c r="AT119" s="203">
        <v>1</v>
      </c>
      <c r="AU119" s="203">
        <v>1</v>
      </c>
      <c r="AV119" s="203">
        <v>0</v>
      </c>
      <c r="AW119" s="203">
        <v>0</v>
      </c>
      <c r="AX119" s="203">
        <v>0</v>
      </c>
      <c r="AY119" s="211">
        <v>2</v>
      </c>
      <c r="AZ119" s="204">
        <v>0</v>
      </c>
      <c r="BA119" s="203">
        <v>0</v>
      </c>
      <c r="BB119" s="203">
        <v>0</v>
      </c>
      <c r="BC119" s="203">
        <v>0</v>
      </c>
      <c r="BD119" s="203">
        <v>0</v>
      </c>
      <c r="BE119" s="203">
        <v>0</v>
      </c>
      <c r="BF119" s="203">
        <v>0</v>
      </c>
      <c r="BG119" s="203">
        <v>0</v>
      </c>
      <c r="BH119" s="203">
        <v>0</v>
      </c>
      <c r="BI119" s="203">
        <v>0</v>
      </c>
      <c r="BJ119" s="203">
        <v>2</v>
      </c>
      <c r="BK119" s="203">
        <v>0</v>
      </c>
      <c r="BL119" s="203">
        <v>0</v>
      </c>
      <c r="BM119" s="203">
        <v>0</v>
      </c>
      <c r="BN119" s="203">
        <v>0</v>
      </c>
      <c r="BO119" s="211">
        <v>2</v>
      </c>
      <c r="BP119" s="204">
        <v>0</v>
      </c>
      <c r="BQ119" s="203">
        <v>0</v>
      </c>
      <c r="BR119" s="203">
        <v>0</v>
      </c>
      <c r="BS119" s="203">
        <v>0</v>
      </c>
      <c r="BT119" s="203">
        <v>0</v>
      </c>
      <c r="BU119" s="203">
        <v>0</v>
      </c>
      <c r="BV119" s="203">
        <v>0</v>
      </c>
      <c r="BW119" s="203">
        <v>0</v>
      </c>
      <c r="BX119" s="203">
        <v>0</v>
      </c>
      <c r="BY119" s="203">
        <v>0</v>
      </c>
      <c r="BZ119" s="203">
        <v>1</v>
      </c>
      <c r="CA119" s="203">
        <v>0</v>
      </c>
      <c r="CB119" s="203">
        <v>0</v>
      </c>
      <c r="CC119" s="203">
        <v>0</v>
      </c>
      <c r="CD119" s="203">
        <v>0</v>
      </c>
      <c r="CE119" s="211">
        <v>1</v>
      </c>
    </row>
    <row r="120" spans="1:83" ht="15" customHeight="1" x14ac:dyDescent="0.25">
      <c r="A120" s="38"/>
      <c r="B120" s="13"/>
      <c r="C120" s="202" t="s">
        <v>117</v>
      </c>
      <c r="D120" s="204">
        <v>0</v>
      </c>
      <c r="E120" s="203">
        <v>0</v>
      </c>
      <c r="F120" s="203">
        <v>0</v>
      </c>
      <c r="G120" s="203">
        <v>0</v>
      </c>
      <c r="H120" s="203">
        <v>0</v>
      </c>
      <c r="I120" s="203">
        <v>0</v>
      </c>
      <c r="J120" s="203">
        <v>0</v>
      </c>
      <c r="K120" s="203">
        <v>0</v>
      </c>
      <c r="L120" s="203">
        <v>4</v>
      </c>
      <c r="M120" s="203">
        <v>0</v>
      </c>
      <c r="N120" s="203">
        <v>8</v>
      </c>
      <c r="O120" s="203">
        <v>0</v>
      </c>
      <c r="P120" s="203">
        <v>0</v>
      </c>
      <c r="Q120" s="203">
        <v>0</v>
      </c>
      <c r="R120" s="203">
        <v>1</v>
      </c>
      <c r="S120" s="211">
        <v>13</v>
      </c>
      <c r="T120" s="204">
        <v>2</v>
      </c>
      <c r="U120" s="203">
        <v>0</v>
      </c>
      <c r="V120" s="203">
        <v>0</v>
      </c>
      <c r="W120" s="203">
        <v>0</v>
      </c>
      <c r="X120" s="203">
        <v>0</v>
      </c>
      <c r="Y120" s="203">
        <v>0</v>
      </c>
      <c r="Z120" s="203">
        <v>0</v>
      </c>
      <c r="AA120" s="203">
        <v>0</v>
      </c>
      <c r="AB120" s="203">
        <v>5</v>
      </c>
      <c r="AC120" s="203">
        <v>1</v>
      </c>
      <c r="AD120" s="203">
        <v>8</v>
      </c>
      <c r="AE120" s="203">
        <v>1</v>
      </c>
      <c r="AF120" s="203">
        <v>0</v>
      </c>
      <c r="AG120" s="203">
        <v>0</v>
      </c>
      <c r="AH120" s="203">
        <v>0</v>
      </c>
      <c r="AI120" s="211">
        <v>17</v>
      </c>
      <c r="AJ120" s="204">
        <v>1</v>
      </c>
      <c r="AK120" s="203">
        <v>0</v>
      </c>
      <c r="AL120" s="203">
        <v>0</v>
      </c>
      <c r="AM120" s="203">
        <v>0</v>
      </c>
      <c r="AN120" s="203">
        <v>1</v>
      </c>
      <c r="AO120" s="203">
        <v>0</v>
      </c>
      <c r="AP120" s="203">
        <v>0</v>
      </c>
      <c r="AQ120" s="203">
        <v>0</v>
      </c>
      <c r="AR120" s="203">
        <v>4</v>
      </c>
      <c r="AS120" s="203">
        <v>2</v>
      </c>
      <c r="AT120" s="203">
        <v>1</v>
      </c>
      <c r="AU120" s="203">
        <v>0</v>
      </c>
      <c r="AV120" s="203">
        <v>0</v>
      </c>
      <c r="AW120" s="203">
        <v>0</v>
      </c>
      <c r="AX120" s="203">
        <v>0</v>
      </c>
      <c r="AY120" s="211">
        <v>9</v>
      </c>
      <c r="AZ120" s="204">
        <v>0</v>
      </c>
      <c r="BA120" s="203">
        <v>0</v>
      </c>
      <c r="BB120" s="203">
        <v>0</v>
      </c>
      <c r="BC120" s="203">
        <v>0</v>
      </c>
      <c r="BD120" s="203">
        <v>0</v>
      </c>
      <c r="BE120" s="203">
        <v>0</v>
      </c>
      <c r="BF120" s="203">
        <v>0</v>
      </c>
      <c r="BG120" s="203">
        <v>0</v>
      </c>
      <c r="BH120" s="203">
        <v>7</v>
      </c>
      <c r="BI120" s="203">
        <v>2</v>
      </c>
      <c r="BJ120" s="203">
        <v>5</v>
      </c>
      <c r="BK120" s="203">
        <v>2</v>
      </c>
      <c r="BL120" s="203">
        <v>0</v>
      </c>
      <c r="BM120" s="203">
        <v>0</v>
      </c>
      <c r="BN120" s="203">
        <v>0</v>
      </c>
      <c r="BO120" s="211">
        <v>16</v>
      </c>
      <c r="BP120" s="204">
        <v>0</v>
      </c>
      <c r="BQ120" s="203">
        <v>0</v>
      </c>
      <c r="BR120" s="203">
        <v>0</v>
      </c>
      <c r="BS120" s="203">
        <v>0</v>
      </c>
      <c r="BT120" s="203">
        <v>0</v>
      </c>
      <c r="BU120" s="203">
        <v>0</v>
      </c>
      <c r="BV120" s="203">
        <v>0</v>
      </c>
      <c r="BW120" s="203">
        <v>0</v>
      </c>
      <c r="BX120" s="203">
        <v>1</v>
      </c>
      <c r="BY120" s="203">
        <v>3</v>
      </c>
      <c r="BZ120" s="203">
        <v>4</v>
      </c>
      <c r="CA120" s="203">
        <v>0</v>
      </c>
      <c r="CB120" s="203">
        <v>1</v>
      </c>
      <c r="CC120" s="203">
        <v>0</v>
      </c>
      <c r="CD120" s="203">
        <v>0</v>
      </c>
      <c r="CE120" s="211">
        <v>9</v>
      </c>
    </row>
    <row r="121" spans="1:83" ht="15" customHeight="1" x14ac:dyDescent="0.25">
      <c r="A121" s="38"/>
      <c r="B121" s="13"/>
      <c r="C121" s="202" t="s">
        <v>118</v>
      </c>
      <c r="D121" s="204">
        <v>0</v>
      </c>
      <c r="E121" s="203">
        <v>0</v>
      </c>
      <c r="F121" s="203">
        <v>0</v>
      </c>
      <c r="G121" s="203">
        <v>0</v>
      </c>
      <c r="H121" s="203">
        <v>0</v>
      </c>
      <c r="I121" s="203">
        <v>0</v>
      </c>
      <c r="J121" s="203">
        <v>0</v>
      </c>
      <c r="K121" s="203">
        <v>0</v>
      </c>
      <c r="L121" s="203">
        <v>0</v>
      </c>
      <c r="M121" s="203">
        <v>0</v>
      </c>
      <c r="N121" s="203">
        <v>0</v>
      </c>
      <c r="O121" s="203">
        <v>0</v>
      </c>
      <c r="P121" s="203">
        <v>0</v>
      </c>
      <c r="Q121" s="203">
        <v>0</v>
      </c>
      <c r="R121" s="203">
        <v>0</v>
      </c>
      <c r="S121" s="211">
        <v>0</v>
      </c>
      <c r="T121" s="204">
        <v>0</v>
      </c>
      <c r="U121" s="203">
        <v>0</v>
      </c>
      <c r="V121" s="203">
        <v>0</v>
      </c>
      <c r="W121" s="203">
        <v>0</v>
      </c>
      <c r="X121" s="203">
        <v>0</v>
      </c>
      <c r="Y121" s="203">
        <v>0</v>
      </c>
      <c r="Z121" s="203">
        <v>0</v>
      </c>
      <c r="AA121" s="203">
        <v>0</v>
      </c>
      <c r="AB121" s="203">
        <v>0</v>
      </c>
      <c r="AC121" s="203">
        <v>0</v>
      </c>
      <c r="AD121" s="203">
        <v>0</v>
      </c>
      <c r="AE121" s="203">
        <v>0</v>
      </c>
      <c r="AF121" s="203">
        <v>0</v>
      </c>
      <c r="AG121" s="203">
        <v>0</v>
      </c>
      <c r="AH121" s="203">
        <v>0</v>
      </c>
      <c r="AI121" s="211">
        <v>0</v>
      </c>
      <c r="AJ121" s="204">
        <v>0</v>
      </c>
      <c r="AK121" s="203">
        <v>0</v>
      </c>
      <c r="AL121" s="203">
        <v>0</v>
      </c>
      <c r="AM121" s="203">
        <v>0</v>
      </c>
      <c r="AN121" s="203">
        <v>0</v>
      </c>
      <c r="AO121" s="203">
        <v>0</v>
      </c>
      <c r="AP121" s="203">
        <v>0</v>
      </c>
      <c r="AQ121" s="203">
        <v>0</v>
      </c>
      <c r="AR121" s="203">
        <v>0</v>
      </c>
      <c r="AS121" s="203">
        <v>0</v>
      </c>
      <c r="AT121" s="203">
        <v>0</v>
      </c>
      <c r="AU121" s="203">
        <v>0</v>
      </c>
      <c r="AV121" s="203">
        <v>0</v>
      </c>
      <c r="AW121" s="203">
        <v>0</v>
      </c>
      <c r="AX121" s="203">
        <v>0</v>
      </c>
      <c r="AY121" s="211">
        <v>0</v>
      </c>
      <c r="AZ121" s="204">
        <v>0</v>
      </c>
      <c r="BA121" s="203">
        <v>0</v>
      </c>
      <c r="BB121" s="203">
        <v>0</v>
      </c>
      <c r="BC121" s="203">
        <v>0</v>
      </c>
      <c r="BD121" s="203">
        <v>0</v>
      </c>
      <c r="BE121" s="203">
        <v>0</v>
      </c>
      <c r="BF121" s="203">
        <v>0</v>
      </c>
      <c r="BG121" s="203">
        <v>0</v>
      </c>
      <c r="BH121" s="203">
        <v>0</v>
      </c>
      <c r="BI121" s="203">
        <v>0</v>
      </c>
      <c r="BJ121" s="203">
        <v>0</v>
      </c>
      <c r="BK121" s="203">
        <v>0</v>
      </c>
      <c r="BL121" s="203">
        <v>0</v>
      </c>
      <c r="BM121" s="203">
        <v>0</v>
      </c>
      <c r="BN121" s="203">
        <v>0</v>
      </c>
      <c r="BO121" s="211">
        <v>0</v>
      </c>
      <c r="BP121" s="204">
        <v>0</v>
      </c>
      <c r="BQ121" s="203">
        <v>0</v>
      </c>
      <c r="BR121" s="203">
        <v>0</v>
      </c>
      <c r="BS121" s="203">
        <v>0</v>
      </c>
      <c r="BT121" s="203">
        <v>0</v>
      </c>
      <c r="BU121" s="203">
        <v>0</v>
      </c>
      <c r="BV121" s="203">
        <v>0</v>
      </c>
      <c r="BW121" s="203">
        <v>0</v>
      </c>
      <c r="BX121" s="203">
        <v>0</v>
      </c>
      <c r="BY121" s="203">
        <v>0</v>
      </c>
      <c r="BZ121" s="203">
        <v>1</v>
      </c>
      <c r="CA121" s="203">
        <v>0</v>
      </c>
      <c r="CB121" s="203">
        <v>0</v>
      </c>
      <c r="CC121" s="203">
        <v>0</v>
      </c>
      <c r="CD121" s="203">
        <v>0</v>
      </c>
      <c r="CE121" s="211">
        <v>1</v>
      </c>
    </row>
    <row r="122" spans="1:83" ht="15" customHeight="1" x14ac:dyDescent="0.25">
      <c r="A122" s="38"/>
      <c r="B122" s="13"/>
      <c r="C122" s="202" t="s">
        <v>386</v>
      </c>
      <c r="D122" s="204">
        <v>0</v>
      </c>
      <c r="E122" s="203">
        <v>0</v>
      </c>
      <c r="F122" s="203">
        <v>0</v>
      </c>
      <c r="G122" s="203">
        <v>0</v>
      </c>
      <c r="H122" s="203">
        <v>0</v>
      </c>
      <c r="I122" s="203">
        <v>0</v>
      </c>
      <c r="J122" s="203">
        <v>0</v>
      </c>
      <c r="K122" s="203">
        <v>0</v>
      </c>
      <c r="L122" s="203">
        <v>0</v>
      </c>
      <c r="M122" s="203">
        <v>0</v>
      </c>
      <c r="N122" s="203">
        <v>0</v>
      </c>
      <c r="O122" s="203">
        <v>0</v>
      </c>
      <c r="P122" s="203">
        <v>0</v>
      </c>
      <c r="Q122" s="203">
        <v>0</v>
      </c>
      <c r="R122" s="203">
        <v>0</v>
      </c>
      <c r="S122" s="211">
        <v>0</v>
      </c>
      <c r="T122" s="204">
        <v>0</v>
      </c>
      <c r="U122" s="203">
        <v>0</v>
      </c>
      <c r="V122" s="203">
        <v>0</v>
      </c>
      <c r="W122" s="203">
        <v>0</v>
      </c>
      <c r="X122" s="203">
        <v>0</v>
      </c>
      <c r="Y122" s="203">
        <v>0</v>
      </c>
      <c r="Z122" s="203">
        <v>0</v>
      </c>
      <c r="AA122" s="203">
        <v>0</v>
      </c>
      <c r="AB122" s="203">
        <v>0</v>
      </c>
      <c r="AC122" s="203">
        <v>0</v>
      </c>
      <c r="AD122" s="203">
        <v>0</v>
      </c>
      <c r="AE122" s="203">
        <v>0</v>
      </c>
      <c r="AF122" s="203">
        <v>0</v>
      </c>
      <c r="AG122" s="203">
        <v>0</v>
      </c>
      <c r="AH122" s="203">
        <v>0</v>
      </c>
      <c r="AI122" s="211">
        <v>0</v>
      </c>
      <c r="AJ122" s="204">
        <v>0</v>
      </c>
      <c r="AK122" s="203">
        <v>0</v>
      </c>
      <c r="AL122" s="203">
        <v>0</v>
      </c>
      <c r="AM122" s="203">
        <v>0</v>
      </c>
      <c r="AN122" s="203">
        <v>0</v>
      </c>
      <c r="AO122" s="203">
        <v>0</v>
      </c>
      <c r="AP122" s="203">
        <v>0</v>
      </c>
      <c r="AQ122" s="203">
        <v>0</v>
      </c>
      <c r="AR122" s="203">
        <v>0</v>
      </c>
      <c r="AS122" s="203">
        <v>0</v>
      </c>
      <c r="AT122" s="203">
        <v>0</v>
      </c>
      <c r="AU122" s="203">
        <v>1</v>
      </c>
      <c r="AV122" s="203">
        <v>0</v>
      </c>
      <c r="AW122" s="203">
        <v>0</v>
      </c>
      <c r="AX122" s="203">
        <v>0</v>
      </c>
      <c r="AY122" s="211">
        <v>1</v>
      </c>
      <c r="AZ122" s="204">
        <v>0</v>
      </c>
      <c r="BA122" s="203">
        <v>0</v>
      </c>
      <c r="BB122" s="203">
        <v>0</v>
      </c>
      <c r="BC122" s="203">
        <v>0</v>
      </c>
      <c r="BD122" s="203">
        <v>0</v>
      </c>
      <c r="BE122" s="203">
        <v>0</v>
      </c>
      <c r="BF122" s="203">
        <v>0</v>
      </c>
      <c r="BG122" s="203">
        <v>0</v>
      </c>
      <c r="BH122" s="203">
        <v>0</v>
      </c>
      <c r="BI122" s="203">
        <v>0</v>
      </c>
      <c r="BJ122" s="203">
        <v>1</v>
      </c>
      <c r="BK122" s="203">
        <v>0</v>
      </c>
      <c r="BL122" s="203">
        <v>0</v>
      </c>
      <c r="BM122" s="203">
        <v>0</v>
      </c>
      <c r="BN122" s="203">
        <v>0</v>
      </c>
      <c r="BO122" s="211">
        <v>1</v>
      </c>
      <c r="BP122" s="204">
        <v>0</v>
      </c>
      <c r="BQ122" s="203">
        <v>0</v>
      </c>
      <c r="BR122" s="203">
        <v>0</v>
      </c>
      <c r="BS122" s="203">
        <v>0</v>
      </c>
      <c r="BT122" s="203">
        <v>0</v>
      </c>
      <c r="BU122" s="203">
        <v>0</v>
      </c>
      <c r="BV122" s="203">
        <v>0</v>
      </c>
      <c r="BW122" s="203">
        <v>0</v>
      </c>
      <c r="BX122" s="203">
        <v>0</v>
      </c>
      <c r="BY122" s="203">
        <v>0</v>
      </c>
      <c r="BZ122" s="203">
        <v>0</v>
      </c>
      <c r="CA122" s="203">
        <v>0</v>
      </c>
      <c r="CB122" s="203">
        <v>0</v>
      </c>
      <c r="CC122" s="203">
        <v>0</v>
      </c>
      <c r="CD122" s="203">
        <v>0</v>
      </c>
      <c r="CE122" s="211">
        <v>0</v>
      </c>
    </row>
    <row r="123" spans="1:83" ht="15" customHeight="1" x14ac:dyDescent="0.25">
      <c r="A123" s="38"/>
      <c r="B123" s="13"/>
      <c r="C123" s="202" t="s">
        <v>41</v>
      </c>
      <c r="D123" s="204">
        <v>0</v>
      </c>
      <c r="E123" s="203">
        <v>0</v>
      </c>
      <c r="F123" s="203">
        <v>0</v>
      </c>
      <c r="G123" s="203">
        <v>0</v>
      </c>
      <c r="H123" s="203">
        <v>0</v>
      </c>
      <c r="I123" s="203">
        <v>0</v>
      </c>
      <c r="J123" s="203">
        <v>0</v>
      </c>
      <c r="K123" s="203">
        <v>0</v>
      </c>
      <c r="L123" s="203">
        <v>4</v>
      </c>
      <c r="M123" s="203">
        <v>0</v>
      </c>
      <c r="N123" s="203">
        <v>46</v>
      </c>
      <c r="O123" s="203">
        <v>2</v>
      </c>
      <c r="P123" s="203">
        <v>4</v>
      </c>
      <c r="Q123" s="203">
        <v>2</v>
      </c>
      <c r="R123" s="203">
        <v>1</v>
      </c>
      <c r="S123" s="211">
        <v>59</v>
      </c>
      <c r="T123" s="204">
        <v>2</v>
      </c>
      <c r="U123" s="203">
        <v>0</v>
      </c>
      <c r="V123" s="203">
        <v>0</v>
      </c>
      <c r="W123" s="203">
        <v>0</v>
      </c>
      <c r="X123" s="203">
        <v>0</v>
      </c>
      <c r="Y123" s="203">
        <v>0</v>
      </c>
      <c r="Z123" s="203">
        <v>0</v>
      </c>
      <c r="AA123" s="203">
        <v>0</v>
      </c>
      <c r="AB123" s="203">
        <v>5</v>
      </c>
      <c r="AC123" s="203">
        <v>1</v>
      </c>
      <c r="AD123" s="203">
        <v>48</v>
      </c>
      <c r="AE123" s="203">
        <v>1</v>
      </c>
      <c r="AF123" s="203">
        <v>6</v>
      </c>
      <c r="AG123" s="203">
        <v>4</v>
      </c>
      <c r="AH123" s="203">
        <v>1</v>
      </c>
      <c r="AI123" s="211">
        <v>68</v>
      </c>
      <c r="AJ123" s="204">
        <v>1</v>
      </c>
      <c r="AK123" s="203">
        <v>0</v>
      </c>
      <c r="AL123" s="203">
        <v>0</v>
      </c>
      <c r="AM123" s="203">
        <v>0</v>
      </c>
      <c r="AN123" s="203">
        <v>1</v>
      </c>
      <c r="AO123" s="203">
        <v>0</v>
      </c>
      <c r="AP123" s="203">
        <v>0</v>
      </c>
      <c r="AQ123" s="203">
        <v>0</v>
      </c>
      <c r="AR123" s="203">
        <v>4</v>
      </c>
      <c r="AS123" s="203">
        <v>2</v>
      </c>
      <c r="AT123" s="203">
        <v>35</v>
      </c>
      <c r="AU123" s="203">
        <v>2</v>
      </c>
      <c r="AV123" s="203">
        <v>1</v>
      </c>
      <c r="AW123" s="203">
        <v>2</v>
      </c>
      <c r="AX123" s="203">
        <v>3</v>
      </c>
      <c r="AY123" s="211">
        <v>51</v>
      </c>
      <c r="AZ123" s="204">
        <v>0</v>
      </c>
      <c r="BA123" s="203">
        <v>0</v>
      </c>
      <c r="BB123" s="203">
        <v>0</v>
      </c>
      <c r="BC123" s="203">
        <v>0</v>
      </c>
      <c r="BD123" s="203">
        <v>0</v>
      </c>
      <c r="BE123" s="203">
        <v>0</v>
      </c>
      <c r="BF123" s="203">
        <v>0</v>
      </c>
      <c r="BG123" s="203">
        <v>0</v>
      </c>
      <c r="BH123" s="203">
        <v>7</v>
      </c>
      <c r="BI123" s="203">
        <v>2</v>
      </c>
      <c r="BJ123" s="203">
        <v>20</v>
      </c>
      <c r="BK123" s="203">
        <v>5</v>
      </c>
      <c r="BL123" s="203">
        <v>1</v>
      </c>
      <c r="BM123" s="203">
        <v>1</v>
      </c>
      <c r="BN123" s="203">
        <v>1</v>
      </c>
      <c r="BO123" s="211">
        <v>37</v>
      </c>
      <c r="BP123" s="204">
        <v>0</v>
      </c>
      <c r="BQ123" s="203">
        <v>0</v>
      </c>
      <c r="BR123" s="203">
        <v>0</v>
      </c>
      <c r="BS123" s="203">
        <v>0</v>
      </c>
      <c r="BT123" s="203">
        <v>0</v>
      </c>
      <c r="BU123" s="203">
        <v>0</v>
      </c>
      <c r="BV123" s="203">
        <v>0</v>
      </c>
      <c r="BW123" s="203">
        <v>0</v>
      </c>
      <c r="BX123" s="203">
        <v>1</v>
      </c>
      <c r="BY123" s="203">
        <v>3</v>
      </c>
      <c r="BZ123" s="203">
        <v>23</v>
      </c>
      <c r="CA123" s="203">
        <v>2</v>
      </c>
      <c r="CB123" s="203">
        <v>1</v>
      </c>
      <c r="CC123" s="203">
        <v>1</v>
      </c>
      <c r="CD123" s="203">
        <v>0</v>
      </c>
      <c r="CE123" s="211">
        <v>31</v>
      </c>
    </row>
    <row r="124" spans="1:83" ht="15" customHeight="1" x14ac:dyDescent="0.25">
      <c r="A124" s="38"/>
      <c r="B124" s="13" t="s">
        <v>119</v>
      </c>
      <c r="C124" s="202" t="s">
        <v>120</v>
      </c>
      <c r="D124" s="204">
        <v>0</v>
      </c>
      <c r="E124" s="203">
        <v>0</v>
      </c>
      <c r="F124" s="203">
        <v>0</v>
      </c>
      <c r="G124" s="203">
        <v>0</v>
      </c>
      <c r="H124" s="203">
        <v>0</v>
      </c>
      <c r="I124" s="203">
        <v>0</v>
      </c>
      <c r="J124" s="203">
        <v>1</v>
      </c>
      <c r="K124" s="203">
        <v>0</v>
      </c>
      <c r="L124" s="203">
        <v>0</v>
      </c>
      <c r="M124" s="203">
        <v>2</v>
      </c>
      <c r="N124" s="203">
        <v>173</v>
      </c>
      <c r="O124" s="203">
        <v>11</v>
      </c>
      <c r="P124" s="203">
        <v>6</v>
      </c>
      <c r="Q124" s="203">
        <v>7</v>
      </c>
      <c r="R124" s="203">
        <v>21</v>
      </c>
      <c r="S124" s="211">
        <v>221</v>
      </c>
      <c r="T124" s="204">
        <v>0</v>
      </c>
      <c r="U124" s="203">
        <v>0</v>
      </c>
      <c r="V124" s="203">
        <v>0</v>
      </c>
      <c r="W124" s="203">
        <v>0</v>
      </c>
      <c r="X124" s="203">
        <v>0</v>
      </c>
      <c r="Y124" s="203">
        <v>0</v>
      </c>
      <c r="Z124" s="203">
        <v>1</v>
      </c>
      <c r="AA124" s="203">
        <v>0</v>
      </c>
      <c r="AB124" s="203">
        <v>1</v>
      </c>
      <c r="AC124" s="203">
        <v>0</v>
      </c>
      <c r="AD124" s="203">
        <v>134</v>
      </c>
      <c r="AE124" s="203">
        <v>14</v>
      </c>
      <c r="AF124" s="203">
        <v>5</v>
      </c>
      <c r="AG124" s="203">
        <v>10</v>
      </c>
      <c r="AH124" s="203">
        <v>10</v>
      </c>
      <c r="AI124" s="211">
        <v>175</v>
      </c>
      <c r="AJ124" s="204">
        <v>0</v>
      </c>
      <c r="AK124" s="203">
        <v>0</v>
      </c>
      <c r="AL124" s="203">
        <v>0</v>
      </c>
      <c r="AM124" s="203">
        <v>0</v>
      </c>
      <c r="AN124" s="203">
        <v>0</v>
      </c>
      <c r="AO124" s="203">
        <v>0</v>
      </c>
      <c r="AP124" s="203">
        <v>0</v>
      </c>
      <c r="AQ124" s="203">
        <v>0</v>
      </c>
      <c r="AR124" s="203">
        <v>0</v>
      </c>
      <c r="AS124" s="203">
        <v>0</v>
      </c>
      <c r="AT124" s="203">
        <v>115</v>
      </c>
      <c r="AU124" s="203">
        <v>12</v>
      </c>
      <c r="AV124" s="203">
        <v>4</v>
      </c>
      <c r="AW124" s="203">
        <v>15</v>
      </c>
      <c r="AX124" s="203">
        <v>10</v>
      </c>
      <c r="AY124" s="211">
        <v>156</v>
      </c>
      <c r="AZ124" s="204">
        <v>0</v>
      </c>
      <c r="BA124" s="203">
        <v>0</v>
      </c>
      <c r="BB124" s="203">
        <v>0</v>
      </c>
      <c r="BC124" s="203">
        <v>0</v>
      </c>
      <c r="BD124" s="203">
        <v>0</v>
      </c>
      <c r="BE124" s="203">
        <v>0</v>
      </c>
      <c r="BF124" s="203">
        <v>0</v>
      </c>
      <c r="BG124" s="203">
        <v>0</v>
      </c>
      <c r="BH124" s="203">
        <v>0</v>
      </c>
      <c r="BI124" s="203">
        <v>1</v>
      </c>
      <c r="BJ124" s="203">
        <v>109</v>
      </c>
      <c r="BK124" s="203">
        <v>4</v>
      </c>
      <c r="BL124" s="203">
        <v>4</v>
      </c>
      <c r="BM124" s="203">
        <v>7</v>
      </c>
      <c r="BN124" s="203">
        <v>11</v>
      </c>
      <c r="BO124" s="211">
        <v>136</v>
      </c>
      <c r="BP124" s="204">
        <v>0</v>
      </c>
      <c r="BQ124" s="203">
        <v>0</v>
      </c>
      <c r="BR124" s="203">
        <v>0</v>
      </c>
      <c r="BS124" s="203">
        <v>0</v>
      </c>
      <c r="BT124" s="203">
        <v>0</v>
      </c>
      <c r="BU124" s="203">
        <v>0</v>
      </c>
      <c r="BV124" s="203">
        <v>1</v>
      </c>
      <c r="BW124" s="203">
        <v>1</v>
      </c>
      <c r="BX124" s="203">
        <v>0</v>
      </c>
      <c r="BY124" s="203">
        <v>0</v>
      </c>
      <c r="BZ124" s="203">
        <v>81</v>
      </c>
      <c r="CA124" s="203">
        <v>14</v>
      </c>
      <c r="CB124" s="203">
        <v>4</v>
      </c>
      <c r="CC124" s="203">
        <v>5</v>
      </c>
      <c r="CD124" s="203">
        <v>8</v>
      </c>
      <c r="CE124" s="211">
        <v>114</v>
      </c>
    </row>
    <row r="125" spans="1:83" ht="15" customHeight="1" x14ac:dyDescent="0.25">
      <c r="A125" s="38"/>
      <c r="B125" s="13"/>
      <c r="C125" s="202" t="s">
        <v>121</v>
      </c>
      <c r="D125" s="204">
        <v>19</v>
      </c>
      <c r="E125" s="203">
        <v>0</v>
      </c>
      <c r="F125" s="203">
        <v>0</v>
      </c>
      <c r="G125" s="203">
        <v>0</v>
      </c>
      <c r="H125" s="203">
        <v>1</v>
      </c>
      <c r="I125" s="203">
        <v>0</v>
      </c>
      <c r="J125" s="203">
        <v>5</v>
      </c>
      <c r="K125" s="203">
        <v>1</v>
      </c>
      <c r="L125" s="203">
        <v>30</v>
      </c>
      <c r="M125" s="203">
        <v>44</v>
      </c>
      <c r="N125" s="203">
        <v>206</v>
      </c>
      <c r="O125" s="203">
        <v>17</v>
      </c>
      <c r="P125" s="203">
        <v>30</v>
      </c>
      <c r="Q125" s="203">
        <v>9</v>
      </c>
      <c r="R125" s="203">
        <v>25</v>
      </c>
      <c r="S125" s="211">
        <v>387</v>
      </c>
      <c r="T125" s="204">
        <v>19</v>
      </c>
      <c r="U125" s="203">
        <v>1</v>
      </c>
      <c r="V125" s="203">
        <v>0</v>
      </c>
      <c r="W125" s="203">
        <v>0</v>
      </c>
      <c r="X125" s="203">
        <v>2</v>
      </c>
      <c r="Y125" s="203">
        <v>3</v>
      </c>
      <c r="Z125" s="203">
        <v>7</v>
      </c>
      <c r="AA125" s="203">
        <v>3</v>
      </c>
      <c r="AB125" s="203">
        <v>26</v>
      </c>
      <c r="AC125" s="203">
        <v>47</v>
      </c>
      <c r="AD125" s="203">
        <v>194</v>
      </c>
      <c r="AE125" s="203">
        <v>17</v>
      </c>
      <c r="AF125" s="203">
        <v>21</v>
      </c>
      <c r="AG125" s="203">
        <v>13</v>
      </c>
      <c r="AH125" s="203">
        <v>26</v>
      </c>
      <c r="AI125" s="211">
        <v>379</v>
      </c>
      <c r="AJ125" s="204">
        <v>22</v>
      </c>
      <c r="AK125" s="203">
        <v>0</v>
      </c>
      <c r="AL125" s="203">
        <v>0</v>
      </c>
      <c r="AM125" s="203">
        <v>0</v>
      </c>
      <c r="AN125" s="203">
        <v>1</v>
      </c>
      <c r="AO125" s="203">
        <v>3</v>
      </c>
      <c r="AP125" s="203">
        <v>8</v>
      </c>
      <c r="AQ125" s="203">
        <v>0</v>
      </c>
      <c r="AR125" s="203">
        <v>34</v>
      </c>
      <c r="AS125" s="203">
        <v>50</v>
      </c>
      <c r="AT125" s="203">
        <v>175</v>
      </c>
      <c r="AU125" s="203">
        <v>25</v>
      </c>
      <c r="AV125" s="203">
        <v>15</v>
      </c>
      <c r="AW125" s="203">
        <v>6</v>
      </c>
      <c r="AX125" s="203">
        <v>8</v>
      </c>
      <c r="AY125" s="211">
        <v>347</v>
      </c>
      <c r="AZ125" s="204">
        <v>20</v>
      </c>
      <c r="BA125" s="203">
        <v>0</v>
      </c>
      <c r="BB125" s="203">
        <v>0</v>
      </c>
      <c r="BC125" s="203">
        <v>0</v>
      </c>
      <c r="BD125" s="203">
        <v>3</v>
      </c>
      <c r="BE125" s="203">
        <v>2</v>
      </c>
      <c r="BF125" s="203">
        <v>10</v>
      </c>
      <c r="BG125" s="203">
        <v>0</v>
      </c>
      <c r="BH125" s="203">
        <v>26</v>
      </c>
      <c r="BI125" s="203">
        <v>53</v>
      </c>
      <c r="BJ125" s="203">
        <v>239</v>
      </c>
      <c r="BK125" s="203">
        <v>22</v>
      </c>
      <c r="BL125" s="203">
        <v>13</v>
      </c>
      <c r="BM125" s="203">
        <v>8</v>
      </c>
      <c r="BN125" s="203">
        <v>18</v>
      </c>
      <c r="BO125" s="211">
        <v>414</v>
      </c>
      <c r="BP125" s="204">
        <v>30</v>
      </c>
      <c r="BQ125" s="203">
        <v>0</v>
      </c>
      <c r="BR125" s="203">
        <v>0</v>
      </c>
      <c r="BS125" s="203">
        <v>0</v>
      </c>
      <c r="BT125" s="203">
        <v>8</v>
      </c>
      <c r="BU125" s="203">
        <v>3</v>
      </c>
      <c r="BV125" s="203">
        <v>3</v>
      </c>
      <c r="BW125" s="203">
        <v>2</v>
      </c>
      <c r="BX125" s="203">
        <v>29</v>
      </c>
      <c r="BY125" s="203">
        <v>61</v>
      </c>
      <c r="BZ125" s="203">
        <v>218</v>
      </c>
      <c r="CA125" s="203">
        <v>27</v>
      </c>
      <c r="CB125" s="203">
        <v>29</v>
      </c>
      <c r="CC125" s="203">
        <v>8</v>
      </c>
      <c r="CD125" s="203">
        <v>22</v>
      </c>
      <c r="CE125" s="211">
        <v>440</v>
      </c>
    </row>
    <row r="126" spans="1:83" ht="15" customHeight="1" x14ac:dyDescent="0.25">
      <c r="A126" s="38"/>
      <c r="B126" s="13"/>
      <c r="C126" s="202" t="s">
        <v>219</v>
      </c>
      <c r="D126" s="204">
        <v>0</v>
      </c>
      <c r="E126" s="203">
        <v>0</v>
      </c>
      <c r="F126" s="203">
        <v>0</v>
      </c>
      <c r="G126" s="203">
        <v>0</v>
      </c>
      <c r="H126" s="203">
        <v>0</v>
      </c>
      <c r="I126" s="203">
        <v>0</v>
      </c>
      <c r="J126" s="203">
        <v>0</v>
      </c>
      <c r="K126" s="203">
        <v>0</v>
      </c>
      <c r="L126" s="203">
        <v>0</v>
      </c>
      <c r="M126" s="203">
        <v>0</v>
      </c>
      <c r="N126" s="203">
        <v>0</v>
      </c>
      <c r="O126" s="203">
        <v>0</v>
      </c>
      <c r="P126" s="203">
        <v>0</v>
      </c>
      <c r="Q126" s="203">
        <v>0</v>
      </c>
      <c r="R126" s="203">
        <v>0</v>
      </c>
      <c r="S126" s="211">
        <v>0</v>
      </c>
      <c r="T126" s="204">
        <v>0</v>
      </c>
      <c r="U126" s="203">
        <v>0</v>
      </c>
      <c r="V126" s="203">
        <v>0</v>
      </c>
      <c r="W126" s="203">
        <v>0</v>
      </c>
      <c r="X126" s="203">
        <v>0</v>
      </c>
      <c r="Y126" s="203">
        <v>0</v>
      </c>
      <c r="Z126" s="203">
        <v>0</v>
      </c>
      <c r="AA126" s="203">
        <v>0</v>
      </c>
      <c r="AB126" s="203">
        <v>0</v>
      </c>
      <c r="AC126" s="203">
        <v>0</v>
      </c>
      <c r="AD126" s="203">
        <v>0</v>
      </c>
      <c r="AE126" s="203">
        <v>0</v>
      </c>
      <c r="AF126" s="203">
        <v>0</v>
      </c>
      <c r="AG126" s="203">
        <v>0</v>
      </c>
      <c r="AH126" s="203">
        <v>0</v>
      </c>
      <c r="AI126" s="211">
        <v>0</v>
      </c>
      <c r="AJ126" s="204">
        <v>0</v>
      </c>
      <c r="AK126" s="203">
        <v>0</v>
      </c>
      <c r="AL126" s="203">
        <v>0</v>
      </c>
      <c r="AM126" s="203">
        <v>0</v>
      </c>
      <c r="AN126" s="203">
        <v>0</v>
      </c>
      <c r="AO126" s="203">
        <v>0</v>
      </c>
      <c r="AP126" s="203">
        <v>0</v>
      </c>
      <c r="AQ126" s="203">
        <v>0</v>
      </c>
      <c r="AR126" s="203">
        <v>0</v>
      </c>
      <c r="AS126" s="203">
        <v>0</v>
      </c>
      <c r="AT126" s="203">
        <v>0</v>
      </c>
      <c r="AU126" s="203">
        <v>0</v>
      </c>
      <c r="AV126" s="203">
        <v>0</v>
      </c>
      <c r="AW126" s="203">
        <v>0</v>
      </c>
      <c r="AX126" s="203">
        <v>0</v>
      </c>
      <c r="AY126" s="211">
        <v>0</v>
      </c>
      <c r="AZ126" s="204">
        <v>0</v>
      </c>
      <c r="BA126" s="203">
        <v>0</v>
      </c>
      <c r="BB126" s="203">
        <v>0</v>
      </c>
      <c r="BC126" s="203">
        <v>0</v>
      </c>
      <c r="BD126" s="203">
        <v>0</v>
      </c>
      <c r="BE126" s="203">
        <v>0</v>
      </c>
      <c r="BF126" s="203">
        <v>0</v>
      </c>
      <c r="BG126" s="203">
        <v>0</v>
      </c>
      <c r="BH126" s="203">
        <v>0</v>
      </c>
      <c r="BI126" s="203">
        <v>0</v>
      </c>
      <c r="BJ126" s="203">
        <v>0</v>
      </c>
      <c r="BK126" s="203">
        <v>0</v>
      </c>
      <c r="BL126" s="203">
        <v>0</v>
      </c>
      <c r="BM126" s="203">
        <v>0</v>
      </c>
      <c r="BN126" s="203">
        <v>0</v>
      </c>
      <c r="BO126" s="211">
        <v>0</v>
      </c>
      <c r="BP126" s="204">
        <v>0</v>
      </c>
      <c r="BQ126" s="203">
        <v>0</v>
      </c>
      <c r="BR126" s="203">
        <v>0</v>
      </c>
      <c r="BS126" s="203">
        <v>0</v>
      </c>
      <c r="BT126" s="203">
        <v>0</v>
      </c>
      <c r="BU126" s="203">
        <v>0</v>
      </c>
      <c r="BV126" s="203">
        <v>0</v>
      </c>
      <c r="BW126" s="203">
        <v>0</v>
      </c>
      <c r="BX126" s="203">
        <v>0</v>
      </c>
      <c r="BY126" s="203">
        <v>0</v>
      </c>
      <c r="BZ126" s="203">
        <v>0</v>
      </c>
      <c r="CA126" s="203">
        <v>0</v>
      </c>
      <c r="CB126" s="203">
        <v>0</v>
      </c>
      <c r="CC126" s="203">
        <v>0</v>
      </c>
      <c r="CD126" s="203">
        <v>0</v>
      </c>
      <c r="CE126" s="211">
        <v>0</v>
      </c>
    </row>
    <row r="127" spans="1:83" ht="15" customHeight="1" x14ac:dyDescent="0.25">
      <c r="A127" s="38"/>
      <c r="B127" s="13"/>
      <c r="C127" s="202" t="s">
        <v>122</v>
      </c>
      <c r="D127" s="204">
        <v>2</v>
      </c>
      <c r="E127" s="203">
        <v>0</v>
      </c>
      <c r="F127" s="203">
        <v>0</v>
      </c>
      <c r="G127" s="203">
        <v>0</v>
      </c>
      <c r="H127" s="203">
        <v>0</v>
      </c>
      <c r="I127" s="203">
        <v>0</v>
      </c>
      <c r="J127" s="203">
        <v>0</v>
      </c>
      <c r="K127" s="203">
        <v>0</v>
      </c>
      <c r="L127" s="203">
        <v>3</v>
      </c>
      <c r="M127" s="203">
        <v>3</v>
      </c>
      <c r="N127" s="203">
        <v>1</v>
      </c>
      <c r="O127" s="203">
        <v>0</v>
      </c>
      <c r="P127" s="203">
        <v>0</v>
      </c>
      <c r="Q127" s="203">
        <v>0</v>
      </c>
      <c r="R127" s="203">
        <v>1</v>
      </c>
      <c r="S127" s="211">
        <v>10</v>
      </c>
      <c r="T127" s="204">
        <v>1</v>
      </c>
      <c r="U127" s="203">
        <v>0</v>
      </c>
      <c r="V127" s="203">
        <v>0</v>
      </c>
      <c r="W127" s="203">
        <v>0</v>
      </c>
      <c r="X127" s="203">
        <v>0</v>
      </c>
      <c r="Y127" s="203">
        <v>0</v>
      </c>
      <c r="Z127" s="203">
        <v>2</v>
      </c>
      <c r="AA127" s="203">
        <v>1</v>
      </c>
      <c r="AB127" s="203">
        <v>1</v>
      </c>
      <c r="AC127" s="203">
        <v>3</v>
      </c>
      <c r="AD127" s="203">
        <v>3</v>
      </c>
      <c r="AE127" s="203">
        <v>0</v>
      </c>
      <c r="AF127" s="203">
        <v>1</v>
      </c>
      <c r="AG127" s="203">
        <v>0</v>
      </c>
      <c r="AH127" s="203">
        <v>0</v>
      </c>
      <c r="AI127" s="211">
        <v>12</v>
      </c>
      <c r="AJ127" s="204">
        <v>3</v>
      </c>
      <c r="AK127" s="203">
        <v>1</v>
      </c>
      <c r="AL127" s="203">
        <v>0</v>
      </c>
      <c r="AM127" s="203">
        <v>0</v>
      </c>
      <c r="AN127" s="203">
        <v>3</v>
      </c>
      <c r="AO127" s="203">
        <v>0</v>
      </c>
      <c r="AP127" s="203">
        <v>0</v>
      </c>
      <c r="AQ127" s="203">
        <v>0</v>
      </c>
      <c r="AR127" s="203">
        <v>2</v>
      </c>
      <c r="AS127" s="203">
        <v>5</v>
      </c>
      <c r="AT127" s="203">
        <v>6</v>
      </c>
      <c r="AU127" s="203">
        <v>0</v>
      </c>
      <c r="AV127" s="203">
        <v>1</v>
      </c>
      <c r="AW127" s="203">
        <v>0</v>
      </c>
      <c r="AX127" s="203">
        <v>3</v>
      </c>
      <c r="AY127" s="211">
        <v>24</v>
      </c>
      <c r="AZ127" s="204">
        <v>0</v>
      </c>
      <c r="BA127" s="203">
        <v>0</v>
      </c>
      <c r="BB127" s="203">
        <v>0</v>
      </c>
      <c r="BC127" s="203">
        <v>0</v>
      </c>
      <c r="BD127" s="203">
        <v>0</v>
      </c>
      <c r="BE127" s="203">
        <v>0</v>
      </c>
      <c r="BF127" s="203">
        <v>1</v>
      </c>
      <c r="BG127" s="203">
        <v>0</v>
      </c>
      <c r="BH127" s="203">
        <v>0</v>
      </c>
      <c r="BI127" s="203">
        <v>5</v>
      </c>
      <c r="BJ127" s="203">
        <v>2</v>
      </c>
      <c r="BK127" s="203">
        <v>0</v>
      </c>
      <c r="BL127" s="203">
        <v>2</v>
      </c>
      <c r="BM127" s="203">
        <v>0</v>
      </c>
      <c r="BN127" s="203">
        <v>0</v>
      </c>
      <c r="BO127" s="211">
        <v>10</v>
      </c>
      <c r="BP127" s="204">
        <v>0</v>
      </c>
      <c r="BQ127" s="203">
        <v>0</v>
      </c>
      <c r="BR127" s="203">
        <v>0</v>
      </c>
      <c r="BS127" s="203">
        <v>0</v>
      </c>
      <c r="BT127" s="203">
        <v>0</v>
      </c>
      <c r="BU127" s="203">
        <v>0</v>
      </c>
      <c r="BV127" s="203">
        <v>0</v>
      </c>
      <c r="BW127" s="203">
        <v>0</v>
      </c>
      <c r="BX127" s="203">
        <v>1</v>
      </c>
      <c r="BY127" s="203">
        <v>6</v>
      </c>
      <c r="BZ127" s="203">
        <v>4</v>
      </c>
      <c r="CA127" s="203">
        <v>0</v>
      </c>
      <c r="CB127" s="203">
        <v>0</v>
      </c>
      <c r="CC127" s="203">
        <v>0</v>
      </c>
      <c r="CD127" s="203">
        <v>0</v>
      </c>
      <c r="CE127" s="211">
        <v>11</v>
      </c>
    </row>
    <row r="128" spans="1:83" ht="15" customHeight="1" x14ac:dyDescent="0.25">
      <c r="A128" s="38"/>
      <c r="B128" s="13"/>
      <c r="C128" s="202" t="s">
        <v>41</v>
      </c>
      <c r="D128" s="204">
        <v>21</v>
      </c>
      <c r="E128" s="203">
        <v>0</v>
      </c>
      <c r="F128" s="203">
        <v>0</v>
      </c>
      <c r="G128" s="203">
        <v>0</v>
      </c>
      <c r="H128" s="203">
        <v>1</v>
      </c>
      <c r="I128" s="203">
        <v>0</v>
      </c>
      <c r="J128" s="203">
        <v>6</v>
      </c>
      <c r="K128" s="203">
        <v>1</v>
      </c>
      <c r="L128" s="203">
        <v>33</v>
      </c>
      <c r="M128" s="203">
        <v>49</v>
      </c>
      <c r="N128" s="203">
        <v>380</v>
      </c>
      <c r="O128" s="203">
        <v>28</v>
      </c>
      <c r="P128" s="203">
        <v>36</v>
      </c>
      <c r="Q128" s="203">
        <v>16</v>
      </c>
      <c r="R128" s="203">
        <v>47</v>
      </c>
      <c r="S128" s="211">
        <v>618</v>
      </c>
      <c r="T128" s="204">
        <v>20</v>
      </c>
      <c r="U128" s="203">
        <v>1</v>
      </c>
      <c r="V128" s="203">
        <v>0</v>
      </c>
      <c r="W128" s="203">
        <v>0</v>
      </c>
      <c r="X128" s="203">
        <v>2</v>
      </c>
      <c r="Y128" s="203">
        <v>3</v>
      </c>
      <c r="Z128" s="203">
        <v>10</v>
      </c>
      <c r="AA128" s="203">
        <v>4</v>
      </c>
      <c r="AB128" s="203">
        <v>28</v>
      </c>
      <c r="AC128" s="203">
        <v>50</v>
      </c>
      <c r="AD128" s="203">
        <v>331</v>
      </c>
      <c r="AE128" s="203">
        <v>31</v>
      </c>
      <c r="AF128" s="203">
        <v>27</v>
      </c>
      <c r="AG128" s="203">
        <v>23</v>
      </c>
      <c r="AH128" s="203">
        <v>36</v>
      </c>
      <c r="AI128" s="211">
        <v>566</v>
      </c>
      <c r="AJ128" s="204">
        <v>25</v>
      </c>
      <c r="AK128" s="203">
        <v>1</v>
      </c>
      <c r="AL128" s="203">
        <v>0</v>
      </c>
      <c r="AM128" s="203">
        <v>0</v>
      </c>
      <c r="AN128" s="203">
        <v>4</v>
      </c>
      <c r="AO128" s="203">
        <v>3</v>
      </c>
      <c r="AP128" s="203">
        <v>8</v>
      </c>
      <c r="AQ128" s="203">
        <v>0</v>
      </c>
      <c r="AR128" s="203">
        <v>36</v>
      </c>
      <c r="AS128" s="203">
        <v>55</v>
      </c>
      <c r="AT128" s="203">
        <v>296</v>
      </c>
      <c r="AU128" s="203">
        <v>37</v>
      </c>
      <c r="AV128" s="203">
        <v>20</v>
      </c>
      <c r="AW128" s="203">
        <v>21</v>
      </c>
      <c r="AX128" s="203">
        <v>21</v>
      </c>
      <c r="AY128" s="211">
        <v>527</v>
      </c>
      <c r="AZ128" s="204">
        <v>20</v>
      </c>
      <c r="BA128" s="203">
        <v>0</v>
      </c>
      <c r="BB128" s="203">
        <v>0</v>
      </c>
      <c r="BC128" s="203">
        <v>0</v>
      </c>
      <c r="BD128" s="203">
        <v>3</v>
      </c>
      <c r="BE128" s="203">
        <v>2</v>
      </c>
      <c r="BF128" s="203">
        <v>11</v>
      </c>
      <c r="BG128" s="203">
        <v>0</v>
      </c>
      <c r="BH128" s="203">
        <v>26</v>
      </c>
      <c r="BI128" s="203">
        <v>59</v>
      </c>
      <c r="BJ128" s="203">
        <v>350</v>
      </c>
      <c r="BK128" s="203">
        <v>26</v>
      </c>
      <c r="BL128" s="203">
        <v>19</v>
      </c>
      <c r="BM128" s="203">
        <v>15</v>
      </c>
      <c r="BN128" s="203">
        <v>29</v>
      </c>
      <c r="BO128" s="211">
        <v>560</v>
      </c>
      <c r="BP128" s="204">
        <v>30</v>
      </c>
      <c r="BQ128" s="203">
        <v>0</v>
      </c>
      <c r="BR128" s="203">
        <v>0</v>
      </c>
      <c r="BS128" s="203">
        <v>0</v>
      </c>
      <c r="BT128" s="203">
        <v>8</v>
      </c>
      <c r="BU128" s="203">
        <v>3</v>
      </c>
      <c r="BV128" s="203">
        <v>4</v>
      </c>
      <c r="BW128" s="203">
        <v>3</v>
      </c>
      <c r="BX128" s="203">
        <v>30</v>
      </c>
      <c r="BY128" s="203">
        <v>67</v>
      </c>
      <c r="BZ128" s="203">
        <v>303</v>
      </c>
      <c r="CA128" s="203">
        <v>41</v>
      </c>
      <c r="CB128" s="203">
        <v>33</v>
      </c>
      <c r="CC128" s="203">
        <v>13</v>
      </c>
      <c r="CD128" s="203">
        <v>30</v>
      </c>
      <c r="CE128" s="211">
        <v>565</v>
      </c>
    </row>
    <row r="129" spans="1:83" ht="15" customHeight="1" x14ac:dyDescent="0.25">
      <c r="A129" s="39"/>
      <c r="B129" s="37" t="s">
        <v>41</v>
      </c>
      <c r="C129" s="37"/>
      <c r="D129" s="205">
        <v>143</v>
      </c>
      <c r="E129" s="206">
        <v>31</v>
      </c>
      <c r="F129" s="206">
        <v>0</v>
      </c>
      <c r="G129" s="206">
        <v>4</v>
      </c>
      <c r="H129" s="206">
        <v>34</v>
      </c>
      <c r="I129" s="206">
        <v>15</v>
      </c>
      <c r="J129" s="206">
        <v>37</v>
      </c>
      <c r="K129" s="206">
        <v>34</v>
      </c>
      <c r="L129" s="206">
        <v>146</v>
      </c>
      <c r="M129" s="206">
        <v>175</v>
      </c>
      <c r="N129" s="206">
        <v>580</v>
      </c>
      <c r="O129" s="206">
        <v>55</v>
      </c>
      <c r="P129" s="206">
        <v>67</v>
      </c>
      <c r="Q129" s="206">
        <v>24</v>
      </c>
      <c r="R129" s="206">
        <v>114</v>
      </c>
      <c r="S129" s="212">
        <v>1459</v>
      </c>
      <c r="T129" s="205">
        <v>142</v>
      </c>
      <c r="U129" s="206">
        <v>16</v>
      </c>
      <c r="V129" s="206">
        <v>0</v>
      </c>
      <c r="W129" s="206">
        <v>6</v>
      </c>
      <c r="X129" s="206">
        <v>37</v>
      </c>
      <c r="Y129" s="206">
        <v>13</v>
      </c>
      <c r="Z129" s="206">
        <v>52</v>
      </c>
      <c r="AA129" s="206">
        <v>41</v>
      </c>
      <c r="AB129" s="206">
        <v>121</v>
      </c>
      <c r="AC129" s="206">
        <v>173</v>
      </c>
      <c r="AD129" s="206">
        <v>542</v>
      </c>
      <c r="AE129" s="206">
        <v>60</v>
      </c>
      <c r="AF129" s="206">
        <v>54</v>
      </c>
      <c r="AG129" s="206">
        <v>38</v>
      </c>
      <c r="AH129" s="206">
        <v>96</v>
      </c>
      <c r="AI129" s="212">
        <v>1391</v>
      </c>
      <c r="AJ129" s="205">
        <v>170</v>
      </c>
      <c r="AK129" s="206">
        <v>21</v>
      </c>
      <c r="AL129" s="206">
        <v>0</v>
      </c>
      <c r="AM129" s="206">
        <v>5</v>
      </c>
      <c r="AN129" s="206">
        <v>64</v>
      </c>
      <c r="AO129" s="206">
        <v>17</v>
      </c>
      <c r="AP129" s="206">
        <v>44</v>
      </c>
      <c r="AQ129" s="206">
        <v>30</v>
      </c>
      <c r="AR129" s="206">
        <v>120</v>
      </c>
      <c r="AS129" s="206">
        <v>174</v>
      </c>
      <c r="AT129" s="206">
        <v>504</v>
      </c>
      <c r="AU129" s="206">
        <v>74</v>
      </c>
      <c r="AV129" s="206">
        <v>43</v>
      </c>
      <c r="AW129" s="206">
        <v>34</v>
      </c>
      <c r="AX129" s="206">
        <v>90</v>
      </c>
      <c r="AY129" s="212">
        <v>1390</v>
      </c>
      <c r="AZ129" s="205">
        <v>169</v>
      </c>
      <c r="BA129" s="206">
        <v>12</v>
      </c>
      <c r="BB129" s="206">
        <v>1</v>
      </c>
      <c r="BC129" s="206">
        <v>9</v>
      </c>
      <c r="BD129" s="206">
        <v>45</v>
      </c>
      <c r="BE129" s="206">
        <v>18</v>
      </c>
      <c r="BF129" s="206">
        <v>46</v>
      </c>
      <c r="BG129" s="206">
        <v>30</v>
      </c>
      <c r="BH129" s="206">
        <v>128</v>
      </c>
      <c r="BI129" s="206">
        <v>210</v>
      </c>
      <c r="BJ129" s="206">
        <v>537</v>
      </c>
      <c r="BK129" s="206">
        <v>71</v>
      </c>
      <c r="BL129" s="206">
        <v>57</v>
      </c>
      <c r="BM129" s="206">
        <v>23</v>
      </c>
      <c r="BN129" s="206">
        <v>99</v>
      </c>
      <c r="BO129" s="212">
        <v>1455</v>
      </c>
      <c r="BP129" s="205">
        <v>197</v>
      </c>
      <c r="BQ129" s="206">
        <v>14</v>
      </c>
      <c r="BR129" s="206">
        <v>1</v>
      </c>
      <c r="BS129" s="206">
        <v>7</v>
      </c>
      <c r="BT129" s="206">
        <v>45</v>
      </c>
      <c r="BU129" s="206">
        <v>22</v>
      </c>
      <c r="BV129" s="206">
        <v>32</v>
      </c>
      <c r="BW129" s="206">
        <v>29</v>
      </c>
      <c r="BX129" s="206">
        <v>132</v>
      </c>
      <c r="BY129" s="206">
        <v>185</v>
      </c>
      <c r="BZ129" s="206">
        <v>506</v>
      </c>
      <c r="CA129" s="206">
        <v>74</v>
      </c>
      <c r="CB129" s="206">
        <v>58</v>
      </c>
      <c r="CC129" s="206">
        <v>31</v>
      </c>
      <c r="CD129" s="206">
        <v>73</v>
      </c>
      <c r="CE129" s="212">
        <v>1406</v>
      </c>
    </row>
    <row r="130" spans="1:83" ht="15" customHeight="1" x14ac:dyDescent="0.25">
      <c r="A130" s="38" t="s">
        <v>24</v>
      </c>
      <c r="B130" s="13" t="s">
        <v>123</v>
      </c>
      <c r="C130" s="202" t="s">
        <v>124</v>
      </c>
      <c r="D130" s="204">
        <v>205</v>
      </c>
      <c r="E130" s="203">
        <v>3</v>
      </c>
      <c r="F130" s="203">
        <v>6</v>
      </c>
      <c r="G130" s="203">
        <v>18</v>
      </c>
      <c r="H130" s="203">
        <v>67</v>
      </c>
      <c r="I130" s="203">
        <v>70</v>
      </c>
      <c r="J130" s="203">
        <v>90</v>
      </c>
      <c r="K130" s="203">
        <v>0</v>
      </c>
      <c r="L130" s="203">
        <v>53</v>
      </c>
      <c r="M130" s="203">
        <v>159</v>
      </c>
      <c r="N130" s="203">
        <v>254</v>
      </c>
      <c r="O130" s="203">
        <v>10</v>
      </c>
      <c r="P130" s="203">
        <v>96</v>
      </c>
      <c r="Q130" s="203">
        <v>32</v>
      </c>
      <c r="R130" s="203">
        <v>0</v>
      </c>
      <c r="S130" s="211">
        <v>1063</v>
      </c>
      <c r="T130" s="204">
        <v>207</v>
      </c>
      <c r="U130" s="203">
        <v>3</v>
      </c>
      <c r="V130" s="203">
        <v>2</v>
      </c>
      <c r="W130" s="203">
        <v>20</v>
      </c>
      <c r="X130" s="203">
        <v>71</v>
      </c>
      <c r="Y130" s="203">
        <v>69</v>
      </c>
      <c r="Z130" s="203">
        <v>92</v>
      </c>
      <c r="AA130" s="203">
        <v>1</v>
      </c>
      <c r="AB130" s="203">
        <v>67</v>
      </c>
      <c r="AC130" s="203">
        <v>156</v>
      </c>
      <c r="AD130" s="203">
        <v>351</v>
      </c>
      <c r="AE130" s="203">
        <v>17</v>
      </c>
      <c r="AF130" s="203">
        <v>117</v>
      </c>
      <c r="AG130" s="203">
        <v>29</v>
      </c>
      <c r="AH130" s="203">
        <v>1</v>
      </c>
      <c r="AI130" s="211">
        <v>1203</v>
      </c>
      <c r="AJ130" s="204">
        <v>152</v>
      </c>
      <c r="AK130" s="203">
        <v>2</v>
      </c>
      <c r="AL130" s="203">
        <v>3</v>
      </c>
      <c r="AM130" s="203">
        <v>23</v>
      </c>
      <c r="AN130" s="203">
        <v>56</v>
      </c>
      <c r="AO130" s="203">
        <v>61</v>
      </c>
      <c r="AP130" s="203">
        <v>93</v>
      </c>
      <c r="AQ130" s="203">
        <v>1</v>
      </c>
      <c r="AR130" s="203">
        <v>38</v>
      </c>
      <c r="AS130" s="203">
        <v>146</v>
      </c>
      <c r="AT130" s="203">
        <v>371</v>
      </c>
      <c r="AU130" s="203">
        <v>9</v>
      </c>
      <c r="AV130" s="203">
        <v>128</v>
      </c>
      <c r="AW130" s="203">
        <v>28</v>
      </c>
      <c r="AX130" s="203">
        <v>0</v>
      </c>
      <c r="AY130" s="211">
        <v>1111</v>
      </c>
      <c r="AZ130" s="204">
        <v>173</v>
      </c>
      <c r="BA130" s="203">
        <v>0</v>
      </c>
      <c r="BB130" s="203">
        <v>2</v>
      </c>
      <c r="BC130" s="203">
        <v>28</v>
      </c>
      <c r="BD130" s="203">
        <v>53</v>
      </c>
      <c r="BE130" s="203">
        <v>71</v>
      </c>
      <c r="BF130" s="203">
        <v>82</v>
      </c>
      <c r="BG130" s="203">
        <v>3</v>
      </c>
      <c r="BH130" s="203">
        <v>52</v>
      </c>
      <c r="BI130" s="203">
        <v>189</v>
      </c>
      <c r="BJ130" s="203">
        <v>478</v>
      </c>
      <c r="BK130" s="203">
        <v>13</v>
      </c>
      <c r="BL130" s="203">
        <v>166</v>
      </c>
      <c r="BM130" s="203">
        <v>34</v>
      </c>
      <c r="BN130" s="203">
        <v>0</v>
      </c>
      <c r="BO130" s="211">
        <v>1344</v>
      </c>
      <c r="BP130" s="204">
        <v>188</v>
      </c>
      <c r="BQ130" s="203">
        <v>0</v>
      </c>
      <c r="BR130" s="203">
        <v>2</v>
      </c>
      <c r="BS130" s="203">
        <v>24</v>
      </c>
      <c r="BT130" s="203">
        <v>55</v>
      </c>
      <c r="BU130" s="203">
        <v>75</v>
      </c>
      <c r="BV130" s="203">
        <v>87</v>
      </c>
      <c r="BW130" s="203">
        <v>0</v>
      </c>
      <c r="BX130" s="203">
        <v>60</v>
      </c>
      <c r="BY130" s="203">
        <v>186</v>
      </c>
      <c r="BZ130" s="203">
        <v>458</v>
      </c>
      <c r="CA130" s="203">
        <v>27</v>
      </c>
      <c r="CB130" s="203">
        <v>150</v>
      </c>
      <c r="CC130" s="203">
        <v>34</v>
      </c>
      <c r="CD130" s="203">
        <v>0</v>
      </c>
      <c r="CE130" s="211">
        <v>1346</v>
      </c>
    </row>
    <row r="131" spans="1:83" ht="15" customHeight="1" x14ac:dyDescent="0.25">
      <c r="A131" s="38"/>
      <c r="B131" s="13"/>
      <c r="C131" s="202" t="s">
        <v>125</v>
      </c>
      <c r="D131" s="204">
        <v>3</v>
      </c>
      <c r="E131" s="203">
        <v>0</v>
      </c>
      <c r="F131" s="203">
        <v>0</v>
      </c>
      <c r="G131" s="203">
        <v>0</v>
      </c>
      <c r="H131" s="203">
        <v>2</v>
      </c>
      <c r="I131" s="203">
        <v>3</v>
      </c>
      <c r="J131" s="203">
        <v>8</v>
      </c>
      <c r="K131" s="203">
        <v>2</v>
      </c>
      <c r="L131" s="203">
        <v>13</v>
      </c>
      <c r="M131" s="203">
        <v>39</v>
      </c>
      <c r="N131" s="203">
        <v>573</v>
      </c>
      <c r="O131" s="203">
        <v>33</v>
      </c>
      <c r="P131" s="203">
        <v>53</v>
      </c>
      <c r="Q131" s="203">
        <v>41</v>
      </c>
      <c r="R131" s="203">
        <v>14</v>
      </c>
      <c r="S131" s="211">
        <v>784</v>
      </c>
      <c r="T131" s="204">
        <v>4</v>
      </c>
      <c r="U131" s="203">
        <v>1</v>
      </c>
      <c r="V131" s="203">
        <v>0</v>
      </c>
      <c r="W131" s="203">
        <v>0</v>
      </c>
      <c r="X131" s="203">
        <v>2</v>
      </c>
      <c r="Y131" s="203">
        <v>4</v>
      </c>
      <c r="Z131" s="203">
        <v>3</v>
      </c>
      <c r="AA131" s="203">
        <v>0</v>
      </c>
      <c r="AB131" s="203">
        <v>12</v>
      </c>
      <c r="AC131" s="203">
        <v>29</v>
      </c>
      <c r="AD131" s="203">
        <v>572</v>
      </c>
      <c r="AE131" s="203">
        <v>40</v>
      </c>
      <c r="AF131" s="203">
        <v>61</v>
      </c>
      <c r="AG131" s="203">
        <v>62</v>
      </c>
      <c r="AH131" s="203">
        <v>16</v>
      </c>
      <c r="AI131" s="211">
        <v>806</v>
      </c>
      <c r="AJ131" s="204">
        <v>2</v>
      </c>
      <c r="AK131" s="203">
        <v>1</v>
      </c>
      <c r="AL131" s="203">
        <v>0</v>
      </c>
      <c r="AM131" s="203">
        <v>0</v>
      </c>
      <c r="AN131" s="203">
        <v>1</v>
      </c>
      <c r="AO131" s="203">
        <v>0</v>
      </c>
      <c r="AP131" s="203">
        <v>3</v>
      </c>
      <c r="AQ131" s="203">
        <v>0</v>
      </c>
      <c r="AR131" s="203">
        <v>5</v>
      </c>
      <c r="AS131" s="203">
        <v>33</v>
      </c>
      <c r="AT131" s="203">
        <v>602</v>
      </c>
      <c r="AU131" s="203">
        <v>53</v>
      </c>
      <c r="AV131" s="203">
        <v>59</v>
      </c>
      <c r="AW131" s="203">
        <v>52</v>
      </c>
      <c r="AX131" s="203">
        <v>15</v>
      </c>
      <c r="AY131" s="211">
        <v>826</v>
      </c>
      <c r="AZ131" s="204">
        <v>1</v>
      </c>
      <c r="BA131" s="203">
        <v>0</v>
      </c>
      <c r="BB131" s="203">
        <v>0</v>
      </c>
      <c r="BC131" s="203">
        <v>0</v>
      </c>
      <c r="BD131" s="203">
        <v>0</v>
      </c>
      <c r="BE131" s="203">
        <v>1</v>
      </c>
      <c r="BF131" s="203">
        <v>1</v>
      </c>
      <c r="BG131" s="203">
        <v>0</v>
      </c>
      <c r="BH131" s="203">
        <v>6</v>
      </c>
      <c r="BI131" s="203">
        <v>12</v>
      </c>
      <c r="BJ131" s="203">
        <v>635</v>
      </c>
      <c r="BK131" s="203">
        <v>34</v>
      </c>
      <c r="BL131" s="203">
        <v>58</v>
      </c>
      <c r="BM131" s="203">
        <v>76</v>
      </c>
      <c r="BN131" s="203">
        <v>17</v>
      </c>
      <c r="BO131" s="211">
        <v>841</v>
      </c>
      <c r="BP131" s="204">
        <v>3</v>
      </c>
      <c r="BQ131" s="203">
        <v>0</v>
      </c>
      <c r="BR131" s="203">
        <v>0</v>
      </c>
      <c r="BS131" s="203">
        <v>0</v>
      </c>
      <c r="BT131" s="203">
        <v>1</v>
      </c>
      <c r="BU131" s="203">
        <v>1</v>
      </c>
      <c r="BV131" s="203">
        <v>2</v>
      </c>
      <c r="BW131" s="203">
        <v>0</v>
      </c>
      <c r="BX131" s="203">
        <v>6</v>
      </c>
      <c r="BY131" s="203">
        <v>29</v>
      </c>
      <c r="BZ131" s="203">
        <v>582</v>
      </c>
      <c r="CA131" s="203">
        <v>44</v>
      </c>
      <c r="CB131" s="203">
        <v>74</v>
      </c>
      <c r="CC131" s="203">
        <v>36</v>
      </c>
      <c r="CD131" s="203">
        <v>11</v>
      </c>
      <c r="CE131" s="211">
        <v>789</v>
      </c>
    </row>
    <row r="132" spans="1:83" ht="15" customHeight="1" x14ac:dyDescent="0.25">
      <c r="A132" s="38"/>
      <c r="B132" s="13"/>
      <c r="C132" s="202" t="s">
        <v>387</v>
      </c>
      <c r="D132" s="204">
        <v>0</v>
      </c>
      <c r="E132" s="203">
        <v>0</v>
      </c>
      <c r="F132" s="203">
        <v>0</v>
      </c>
      <c r="G132" s="203">
        <v>0</v>
      </c>
      <c r="H132" s="203">
        <v>0</v>
      </c>
      <c r="I132" s="203">
        <v>0</v>
      </c>
      <c r="J132" s="203">
        <v>0</v>
      </c>
      <c r="K132" s="203">
        <v>0</v>
      </c>
      <c r="L132" s="203">
        <v>0</v>
      </c>
      <c r="M132" s="203">
        <v>1</v>
      </c>
      <c r="N132" s="203">
        <v>1</v>
      </c>
      <c r="O132" s="203">
        <v>0</v>
      </c>
      <c r="P132" s="203">
        <v>0</v>
      </c>
      <c r="Q132" s="203">
        <v>0</v>
      </c>
      <c r="R132" s="203">
        <v>0</v>
      </c>
      <c r="S132" s="211">
        <v>2</v>
      </c>
      <c r="T132" s="204">
        <v>0</v>
      </c>
      <c r="U132" s="203">
        <v>0</v>
      </c>
      <c r="V132" s="203">
        <v>0</v>
      </c>
      <c r="W132" s="203">
        <v>0</v>
      </c>
      <c r="X132" s="203">
        <v>0</v>
      </c>
      <c r="Y132" s="203">
        <v>0</v>
      </c>
      <c r="Z132" s="203">
        <v>0</v>
      </c>
      <c r="AA132" s="203">
        <v>0</v>
      </c>
      <c r="AB132" s="203">
        <v>0</v>
      </c>
      <c r="AC132" s="203">
        <v>0</v>
      </c>
      <c r="AD132" s="203">
        <v>2</v>
      </c>
      <c r="AE132" s="203">
        <v>0</v>
      </c>
      <c r="AF132" s="203">
        <v>0</v>
      </c>
      <c r="AG132" s="203">
        <v>0</v>
      </c>
      <c r="AH132" s="203">
        <v>0</v>
      </c>
      <c r="AI132" s="211">
        <v>2</v>
      </c>
      <c r="AJ132" s="204">
        <v>0</v>
      </c>
      <c r="AK132" s="203">
        <v>0</v>
      </c>
      <c r="AL132" s="203">
        <v>0</v>
      </c>
      <c r="AM132" s="203">
        <v>0</v>
      </c>
      <c r="AN132" s="203">
        <v>0</v>
      </c>
      <c r="AO132" s="203">
        <v>0</v>
      </c>
      <c r="AP132" s="203">
        <v>0</v>
      </c>
      <c r="AQ132" s="203">
        <v>0</v>
      </c>
      <c r="AR132" s="203">
        <v>0</v>
      </c>
      <c r="AS132" s="203">
        <v>0</v>
      </c>
      <c r="AT132" s="203">
        <v>2</v>
      </c>
      <c r="AU132" s="203">
        <v>0</v>
      </c>
      <c r="AV132" s="203">
        <v>0</v>
      </c>
      <c r="AW132" s="203">
        <v>0</v>
      </c>
      <c r="AX132" s="203">
        <v>0</v>
      </c>
      <c r="AY132" s="211">
        <v>2</v>
      </c>
      <c r="AZ132" s="204">
        <v>0</v>
      </c>
      <c r="BA132" s="203">
        <v>0</v>
      </c>
      <c r="BB132" s="203">
        <v>0</v>
      </c>
      <c r="BC132" s="203">
        <v>0</v>
      </c>
      <c r="BD132" s="203">
        <v>0</v>
      </c>
      <c r="BE132" s="203">
        <v>0</v>
      </c>
      <c r="BF132" s="203">
        <v>0</v>
      </c>
      <c r="BG132" s="203">
        <v>0</v>
      </c>
      <c r="BH132" s="203">
        <v>0</v>
      </c>
      <c r="BI132" s="203">
        <v>0</v>
      </c>
      <c r="BJ132" s="203">
        <v>1</v>
      </c>
      <c r="BK132" s="203">
        <v>0</v>
      </c>
      <c r="BL132" s="203">
        <v>0</v>
      </c>
      <c r="BM132" s="203">
        <v>0</v>
      </c>
      <c r="BN132" s="203">
        <v>0</v>
      </c>
      <c r="BO132" s="211">
        <v>1</v>
      </c>
      <c r="BP132" s="204">
        <v>0</v>
      </c>
      <c r="BQ132" s="203">
        <v>0</v>
      </c>
      <c r="BR132" s="203">
        <v>0</v>
      </c>
      <c r="BS132" s="203">
        <v>0</v>
      </c>
      <c r="BT132" s="203">
        <v>0</v>
      </c>
      <c r="BU132" s="203">
        <v>0</v>
      </c>
      <c r="BV132" s="203">
        <v>0</v>
      </c>
      <c r="BW132" s="203">
        <v>0</v>
      </c>
      <c r="BX132" s="203">
        <v>0</v>
      </c>
      <c r="BY132" s="203">
        <v>0</v>
      </c>
      <c r="BZ132" s="203">
        <v>1</v>
      </c>
      <c r="CA132" s="203">
        <v>0</v>
      </c>
      <c r="CB132" s="203">
        <v>0</v>
      </c>
      <c r="CC132" s="203">
        <v>0</v>
      </c>
      <c r="CD132" s="203">
        <v>0</v>
      </c>
      <c r="CE132" s="211">
        <v>1</v>
      </c>
    </row>
    <row r="133" spans="1:83" ht="15" customHeight="1" x14ac:dyDescent="0.25">
      <c r="A133" s="38"/>
      <c r="B133" s="13"/>
      <c r="C133" s="202" t="s">
        <v>41</v>
      </c>
      <c r="D133" s="204">
        <v>208</v>
      </c>
      <c r="E133" s="203">
        <v>3</v>
      </c>
      <c r="F133" s="203">
        <v>6</v>
      </c>
      <c r="G133" s="203">
        <v>18</v>
      </c>
      <c r="H133" s="203">
        <v>69</v>
      </c>
      <c r="I133" s="203">
        <v>73</v>
      </c>
      <c r="J133" s="203">
        <v>98</v>
      </c>
      <c r="K133" s="203">
        <v>2</v>
      </c>
      <c r="L133" s="203">
        <v>66</v>
      </c>
      <c r="M133" s="203">
        <v>199</v>
      </c>
      <c r="N133" s="203">
        <v>828</v>
      </c>
      <c r="O133" s="203">
        <v>43</v>
      </c>
      <c r="P133" s="203">
        <v>149</v>
      </c>
      <c r="Q133" s="203">
        <v>73</v>
      </c>
      <c r="R133" s="203">
        <v>14</v>
      </c>
      <c r="S133" s="211">
        <v>1849</v>
      </c>
      <c r="T133" s="204">
        <v>211</v>
      </c>
      <c r="U133" s="203">
        <v>4</v>
      </c>
      <c r="V133" s="203">
        <v>2</v>
      </c>
      <c r="W133" s="203">
        <v>20</v>
      </c>
      <c r="X133" s="203">
        <v>73</v>
      </c>
      <c r="Y133" s="203">
        <v>73</v>
      </c>
      <c r="Z133" s="203">
        <v>95</v>
      </c>
      <c r="AA133" s="203">
        <v>1</v>
      </c>
      <c r="AB133" s="203">
        <v>79</v>
      </c>
      <c r="AC133" s="203">
        <v>185</v>
      </c>
      <c r="AD133" s="203">
        <v>925</v>
      </c>
      <c r="AE133" s="203">
        <v>57</v>
      </c>
      <c r="AF133" s="203">
        <v>178</v>
      </c>
      <c r="AG133" s="203">
        <v>91</v>
      </c>
      <c r="AH133" s="203">
        <v>17</v>
      </c>
      <c r="AI133" s="211">
        <v>2011</v>
      </c>
      <c r="AJ133" s="204">
        <v>154</v>
      </c>
      <c r="AK133" s="203">
        <v>3</v>
      </c>
      <c r="AL133" s="203">
        <v>3</v>
      </c>
      <c r="AM133" s="203">
        <v>23</v>
      </c>
      <c r="AN133" s="203">
        <v>57</v>
      </c>
      <c r="AO133" s="203">
        <v>61</v>
      </c>
      <c r="AP133" s="203">
        <v>96</v>
      </c>
      <c r="AQ133" s="203">
        <v>1</v>
      </c>
      <c r="AR133" s="203">
        <v>43</v>
      </c>
      <c r="AS133" s="203">
        <v>179</v>
      </c>
      <c r="AT133" s="203">
        <v>975</v>
      </c>
      <c r="AU133" s="203">
        <v>62</v>
      </c>
      <c r="AV133" s="203">
        <v>187</v>
      </c>
      <c r="AW133" s="203">
        <v>80</v>
      </c>
      <c r="AX133" s="203">
        <v>15</v>
      </c>
      <c r="AY133" s="211">
        <v>1939</v>
      </c>
      <c r="AZ133" s="204">
        <v>174</v>
      </c>
      <c r="BA133" s="203">
        <v>0</v>
      </c>
      <c r="BB133" s="203">
        <v>2</v>
      </c>
      <c r="BC133" s="203">
        <v>28</v>
      </c>
      <c r="BD133" s="203">
        <v>53</v>
      </c>
      <c r="BE133" s="203">
        <v>72</v>
      </c>
      <c r="BF133" s="203">
        <v>83</v>
      </c>
      <c r="BG133" s="203">
        <v>3</v>
      </c>
      <c r="BH133" s="203">
        <v>58</v>
      </c>
      <c r="BI133" s="203">
        <v>201</v>
      </c>
      <c r="BJ133" s="203">
        <v>1114</v>
      </c>
      <c r="BK133" s="203">
        <v>47</v>
      </c>
      <c r="BL133" s="203">
        <v>224</v>
      </c>
      <c r="BM133" s="203">
        <v>110</v>
      </c>
      <c r="BN133" s="203">
        <v>17</v>
      </c>
      <c r="BO133" s="211">
        <v>2186</v>
      </c>
      <c r="BP133" s="204">
        <v>191</v>
      </c>
      <c r="BQ133" s="203">
        <v>0</v>
      </c>
      <c r="BR133" s="203">
        <v>2</v>
      </c>
      <c r="BS133" s="203">
        <v>24</v>
      </c>
      <c r="BT133" s="203">
        <v>56</v>
      </c>
      <c r="BU133" s="203">
        <v>76</v>
      </c>
      <c r="BV133" s="203">
        <v>89</v>
      </c>
      <c r="BW133" s="203">
        <v>0</v>
      </c>
      <c r="BX133" s="203">
        <v>66</v>
      </c>
      <c r="BY133" s="203">
        <v>215</v>
      </c>
      <c r="BZ133" s="203">
        <v>1041</v>
      </c>
      <c r="CA133" s="203">
        <v>71</v>
      </c>
      <c r="CB133" s="203">
        <v>224</v>
      </c>
      <c r="CC133" s="203">
        <v>70</v>
      </c>
      <c r="CD133" s="203">
        <v>11</v>
      </c>
      <c r="CE133" s="211">
        <v>2136</v>
      </c>
    </row>
    <row r="134" spans="1:83" ht="15" customHeight="1" x14ac:dyDescent="0.25">
      <c r="A134" s="38"/>
      <c r="B134" s="13" t="s">
        <v>215</v>
      </c>
      <c r="C134" s="202" t="s">
        <v>126</v>
      </c>
      <c r="D134" s="204">
        <v>0</v>
      </c>
      <c r="E134" s="203">
        <v>0</v>
      </c>
      <c r="F134" s="203">
        <v>0</v>
      </c>
      <c r="G134" s="203">
        <v>0</v>
      </c>
      <c r="H134" s="203">
        <v>0</v>
      </c>
      <c r="I134" s="203">
        <v>0</v>
      </c>
      <c r="J134" s="203">
        <v>0</v>
      </c>
      <c r="K134" s="203">
        <v>0</v>
      </c>
      <c r="L134" s="203">
        <v>0</v>
      </c>
      <c r="M134" s="203">
        <v>0</v>
      </c>
      <c r="N134" s="203">
        <v>73</v>
      </c>
      <c r="O134" s="203">
        <v>15</v>
      </c>
      <c r="P134" s="203">
        <v>0</v>
      </c>
      <c r="Q134" s="203">
        <v>6</v>
      </c>
      <c r="R134" s="203">
        <v>0</v>
      </c>
      <c r="S134" s="211">
        <v>94</v>
      </c>
      <c r="T134" s="204">
        <v>0</v>
      </c>
      <c r="U134" s="203">
        <v>0</v>
      </c>
      <c r="V134" s="203">
        <v>0</v>
      </c>
      <c r="W134" s="203">
        <v>0</v>
      </c>
      <c r="X134" s="203">
        <v>0</v>
      </c>
      <c r="Y134" s="203">
        <v>0</v>
      </c>
      <c r="Z134" s="203">
        <v>0</v>
      </c>
      <c r="AA134" s="203">
        <v>0</v>
      </c>
      <c r="AB134" s="203">
        <v>0</v>
      </c>
      <c r="AC134" s="203">
        <v>0</v>
      </c>
      <c r="AD134" s="203">
        <v>86</v>
      </c>
      <c r="AE134" s="203">
        <v>10</v>
      </c>
      <c r="AF134" s="203">
        <v>1</v>
      </c>
      <c r="AG134" s="203">
        <v>7</v>
      </c>
      <c r="AH134" s="203">
        <v>0</v>
      </c>
      <c r="AI134" s="211">
        <v>104</v>
      </c>
      <c r="AJ134" s="204">
        <v>0</v>
      </c>
      <c r="AK134" s="203">
        <v>0</v>
      </c>
      <c r="AL134" s="203">
        <v>0</v>
      </c>
      <c r="AM134" s="203">
        <v>0</v>
      </c>
      <c r="AN134" s="203">
        <v>0</v>
      </c>
      <c r="AO134" s="203">
        <v>0</v>
      </c>
      <c r="AP134" s="203">
        <v>0</v>
      </c>
      <c r="AQ134" s="203">
        <v>0</v>
      </c>
      <c r="AR134" s="203">
        <v>0</v>
      </c>
      <c r="AS134" s="203">
        <v>0</v>
      </c>
      <c r="AT134" s="203">
        <v>47</v>
      </c>
      <c r="AU134" s="203">
        <v>2</v>
      </c>
      <c r="AV134" s="203">
        <v>0</v>
      </c>
      <c r="AW134" s="203">
        <v>2</v>
      </c>
      <c r="AX134" s="203">
        <v>0</v>
      </c>
      <c r="AY134" s="211">
        <v>51</v>
      </c>
      <c r="AZ134" s="204">
        <v>0</v>
      </c>
      <c r="BA134" s="203">
        <v>0</v>
      </c>
      <c r="BB134" s="203">
        <v>0</v>
      </c>
      <c r="BC134" s="203">
        <v>0</v>
      </c>
      <c r="BD134" s="203">
        <v>0</v>
      </c>
      <c r="BE134" s="203">
        <v>0</v>
      </c>
      <c r="BF134" s="203">
        <v>0</v>
      </c>
      <c r="BG134" s="203">
        <v>0</v>
      </c>
      <c r="BH134" s="203">
        <v>0</v>
      </c>
      <c r="BI134" s="203">
        <v>0</v>
      </c>
      <c r="BJ134" s="203">
        <v>34</v>
      </c>
      <c r="BK134" s="203">
        <v>3</v>
      </c>
      <c r="BL134" s="203">
        <v>1</v>
      </c>
      <c r="BM134" s="203">
        <v>2</v>
      </c>
      <c r="BN134" s="203">
        <v>2</v>
      </c>
      <c r="BO134" s="211">
        <v>42</v>
      </c>
      <c r="BP134" s="204">
        <v>0</v>
      </c>
      <c r="BQ134" s="203">
        <v>0</v>
      </c>
      <c r="BR134" s="203">
        <v>0</v>
      </c>
      <c r="BS134" s="203">
        <v>0</v>
      </c>
      <c r="BT134" s="203">
        <v>0</v>
      </c>
      <c r="BU134" s="203">
        <v>0</v>
      </c>
      <c r="BV134" s="203">
        <v>0</v>
      </c>
      <c r="BW134" s="203">
        <v>0</v>
      </c>
      <c r="BX134" s="203">
        <v>0</v>
      </c>
      <c r="BY134" s="203">
        <v>0</v>
      </c>
      <c r="BZ134" s="203">
        <v>25</v>
      </c>
      <c r="CA134" s="203">
        <v>5</v>
      </c>
      <c r="CB134" s="203">
        <v>0</v>
      </c>
      <c r="CC134" s="203">
        <v>2</v>
      </c>
      <c r="CD134" s="203">
        <v>3</v>
      </c>
      <c r="CE134" s="211">
        <v>35</v>
      </c>
    </row>
    <row r="135" spans="1:83" ht="15" customHeight="1" x14ac:dyDescent="0.25">
      <c r="A135" s="38"/>
      <c r="B135" s="13"/>
      <c r="C135" s="202" t="s">
        <v>127</v>
      </c>
      <c r="D135" s="204">
        <v>0</v>
      </c>
      <c r="E135" s="203">
        <v>0</v>
      </c>
      <c r="F135" s="203">
        <v>0</v>
      </c>
      <c r="G135" s="203">
        <v>0</v>
      </c>
      <c r="H135" s="203">
        <v>0</v>
      </c>
      <c r="I135" s="203">
        <v>0</v>
      </c>
      <c r="J135" s="203">
        <v>0</v>
      </c>
      <c r="K135" s="203">
        <v>0</v>
      </c>
      <c r="L135" s="203">
        <v>0</v>
      </c>
      <c r="M135" s="203">
        <v>0</v>
      </c>
      <c r="N135" s="203">
        <v>0</v>
      </c>
      <c r="O135" s="203">
        <v>0</v>
      </c>
      <c r="P135" s="203">
        <v>0</v>
      </c>
      <c r="Q135" s="203">
        <v>0</v>
      </c>
      <c r="R135" s="203">
        <v>0</v>
      </c>
      <c r="S135" s="211">
        <v>0</v>
      </c>
      <c r="T135" s="204">
        <v>0</v>
      </c>
      <c r="U135" s="203">
        <v>0</v>
      </c>
      <c r="V135" s="203">
        <v>0</v>
      </c>
      <c r="W135" s="203">
        <v>0</v>
      </c>
      <c r="X135" s="203">
        <v>0</v>
      </c>
      <c r="Y135" s="203">
        <v>0</v>
      </c>
      <c r="Z135" s="203">
        <v>0</v>
      </c>
      <c r="AA135" s="203">
        <v>0</v>
      </c>
      <c r="AB135" s="203">
        <v>0</v>
      </c>
      <c r="AC135" s="203">
        <v>0</v>
      </c>
      <c r="AD135" s="203">
        <v>0</v>
      </c>
      <c r="AE135" s="203">
        <v>0</v>
      </c>
      <c r="AF135" s="203">
        <v>0</v>
      </c>
      <c r="AG135" s="203">
        <v>0</v>
      </c>
      <c r="AH135" s="203">
        <v>0</v>
      </c>
      <c r="AI135" s="211">
        <v>0</v>
      </c>
      <c r="AJ135" s="204">
        <v>0</v>
      </c>
      <c r="AK135" s="203">
        <v>0</v>
      </c>
      <c r="AL135" s="203">
        <v>0</v>
      </c>
      <c r="AM135" s="203">
        <v>0</v>
      </c>
      <c r="AN135" s="203">
        <v>0</v>
      </c>
      <c r="AO135" s="203">
        <v>0</v>
      </c>
      <c r="AP135" s="203">
        <v>0</v>
      </c>
      <c r="AQ135" s="203">
        <v>0</v>
      </c>
      <c r="AR135" s="203">
        <v>0</v>
      </c>
      <c r="AS135" s="203">
        <v>0</v>
      </c>
      <c r="AT135" s="203">
        <v>0</v>
      </c>
      <c r="AU135" s="203">
        <v>0</v>
      </c>
      <c r="AV135" s="203">
        <v>0</v>
      </c>
      <c r="AW135" s="203">
        <v>0</v>
      </c>
      <c r="AX135" s="203">
        <v>0</v>
      </c>
      <c r="AY135" s="211">
        <v>0</v>
      </c>
      <c r="AZ135" s="204">
        <v>0</v>
      </c>
      <c r="BA135" s="203">
        <v>0</v>
      </c>
      <c r="BB135" s="203">
        <v>0</v>
      </c>
      <c r="BC135" s="203">
        <v>0</v>
      </c>
      <c r="BD135" s="203">
        <v>0</v>
      </c>
      <c r="BE135" s="203">
        <v>0</v>
      </c>
      <c r="BF135" s="203">
        <v>0</v>
      </c>
      <c r="BG135" s="203">
        <v>0</v>
      </c>
      <c r="BH135" s="203">
        <v>0</v>
      </c>
      <c r="BI135" s="203">
        <v>0</v>
      </c>
      <c r="BJ135" s="203">
        <v>0</v>
      </c>
      <c r="BK135" s="203">
        <v>0</v>
      </c>
      <c r="BL135" s="203">
        <v>0</v>
      </c>
      <c r="BM135" s="203">
        <v>0</v>
      </c>
      <c r="BN135" s="203">
        <v>0</v>
      </c>
      <c r="BO135" s="211">
        <v>0</v>
      </c>
      <c r="BP135" s="204">
        <v>0</v>
      </c>
      <c r="BQ135" s="203">
        <v>0</v>
      </c>
      <c r="BR135" s="203">
        <v>0</v>
      </c>
      <c r="BS135" s="203">
        <v>0</v>
      </c>
      <c r="BT135" s="203">
        <v>0</v>
      </c>
      <c r="BU135" s="203">
        <v>0</v>
      </c>
      <c r="BV135" s="203">
        <v>0</v>
      </c>
      <c r="BW135" s="203">
        <v>0</v>
      </c>
      <c r="BX135" s="203">
        <v>0</v>
      </c>
      <c r="BY135" s="203">
        <v>0</v>
      </c>
      <c r="BZ135" s="203">
        <v>0</v>
      </c>
      <c r="CA135" s="203">
        <v>0</v>
      </c>
      <c r="CB135" s="203">
        <v>0</v>
      </c>
      <c r="CC135" s="203">
        <v>0</v>
      </c>
      <c r="CD135" s="203">
        <v>0</v>
      </c>
      <c r="CE135" s="211">
        <v>0</v>
      </c>
    </row>
    <row r="136" spans="1:83" ht="15" customHeight="1" x14ac:dyDescent="0.25">
      <c r="A136" s="38"/>
      <c r="B136" s="13"/>
      <c r="C136" s="202" t="s">
        <v>41</v>
      </c>
      <c r="D136" s="204">
        <v>0</v>
      </c>
      <c r="E136" s="203">
        <v>0</v>
      </c>
      <c r="F136" s="203">
        <v>0</v>
      </c>
      <c r="G136" s="203">
        <v>0</v>
      </c>
      <c r="H136" s="203">
        <v>0</v>
      </c>
      <c r="I136" s="203">
        <v>0</v>
      </c>
      <c r="J136" s="203">
        <v>0</v>
      </c>
      <c r="K136" s="203">
        <v>0</v>
      </c>
      <c r="L136" s="203">
        <v>0</v>
      </c>
      <c r="M136" s="203">
        <v>0</v>
      </c>
      <c r="N136" s="203">
        <v>73</v>
      </c>
      <c r="O136" s="203">
        <v>15</v>
      </c>
      <c r="P136" s="203">
        <v>0</v>
      </c>
      <c r="Q136" s="203">
        <v>6</v>
      </c>
      <c r="R136" s="203">
        <v>0</v>
      </c>
      <c r="S136" s="211">
        <v>94</v>
      </c>
      <c r="T136" s="204">
        <v>0</v>
      </c>
      <c r="U136" s="203">
        <v>0</v>
      </c>
      <c r="V136" s="203">
        <v>0</v>
      </c>
      <c r="W136" s="203">
        <v>0</v>
      </c>
      <c r="X136" s="203">
        <v>0</v>
      </c>
      <c r="Y136" s="203">
        <v>0</v>
      </c>
      <c r="Z136" s="203">
        <v>0</v>
      </c>
      <c r="AA136" s="203">
        <v>0</v>
      </c>
      <c r="AB136" s="203">
        <v>0</v>
      </c>
      <c r="AC136" s="203">
        <v>0</v>
      </c>
      <c r="AD136" s="203">
        <v>86</v>
      </c>
      <c r="AE136" s="203">
        <v>10</v>
      </c>
      <c r="AF136" s="203">
        <v>1</v>
      </c>
      <c r="AG136" s="203">
        <v>7</v>
      </c>
      <c r="AH136" s="203">
        <v>0</v>
      </c>
      <c r="AI136" s="211">
        <v>104</v>
      </c>
      <c r="AJ136" s="204">
        <v>0</v>
      </c>
      <c r="AK136" s="203">
        <v>0</v>
      </c>
      <c r="AL136" s="203">
        <v>0</v>
      </c>
      <c r="AM136" s="203">
        <v>0</v>
      </c>
      <c r="AN136" s="203">
        <v>0</v>
      </c>
      <c r="AO136" s="203">
        <v>0</v>
      </c>
      <c r="AP136" s="203">
        <v>0</v>
      </c>
      <c r="AQ136" s="203">
        <v>0</v>
      </c>
      <c r="AR136" s="203">
        <v>0</v>
      </c>
      <c r="AS136" s="203">
        <v>0</v>
      </c>
      <c r="AT136" s="203">
        <v>47</v>
      </c>
      <c r="AU136" s="203">
        <v>2</v>
      </c>
      <c r="AV136" s="203">
        <v>0</v>
      </c>
      <c r="AW136" s="203">
        <v>2</v>
      </c>
      <c r="AX136" s="203">
        <v>0</v>
      </c>
      <c r="AY136" s="211">
        <v>51</v>
      </c>
      <c r="AZ136" s="204">
        <v>0</v>
      </c>
      <c r="BA136" s="203">
        <v>0</v>
      </c>
      <c r="BB136" s="203">
        <v>0</v>
      </c>
      <c r="BC136" s="203">
        <v>0</v>
      </c>
      <c r="BD136" s="203">
        <v>0</v>
      </c>
      <c r="BE136" s="203">
        <v>0</v>
      </c>
      <c r="BF136" s="203">
        <v>0</v>
      </c>
      <c r="BG136" s="203">
        <v>0</v>
      </c>
      <c r="BH136" s="203">
        <v>0</v>
      </c>
      <c r="BI136" s="203">
        <v>0</v>
      </c>
      <c r="BJ136" s="203">
        <v>34</v>
      </c>
      <c r="BK136" s="203">
        <v>3</v>
      </c>
      <c r="BL136" s="203">
        <v>1</v>
      </c>
      <c r="BM136" s="203">
        <v>2</v>
      </c>
      <c r="BN136" s="203">
        <v>2</v>
      </c>
      <c r="BO136" s="211">
        <v>42</v>
      </c>
      <c r="BP136" s="204">
        <v>0</v>
      </c>
      <c r="BQ136" s="203">
        <v>0</v>
      </c>
      <c r="BR136" s="203">
        <v>0</v>
      </c>
      <c r="BS136" s="203">
        <v>0</v>
      </c>
      <c r="BT136" s="203">
        <v>0</v>
      </c>
      <c r="BU136" s="203">
        <v>0</v>
      </c>
      <c r="BV136" s="203">
        <v>0</v>
      </c>
      <c r="BW136" s="203">
        <v>0</v>
      </c>
      <c r="BX136" s="203">
        <v>0</v>
      </c>
      <c r="BY136" s="203">
        <v>0</v>
      </c>
      <c r="BZ136" s="203">
        <v>25</v>
      </c>
      <c r="CA136" s="203">
        <v>5</v>
      </c>
      <c r="CB136" s="203">
        <v>0</v>
      </c>
      <c r="CC136" s="203">
        <v>2</v>
      </c>
      <c r="CD136" s="203">
        <v>3</v>
      </c>
      <c r="CE136" s="211">
        <v>35</v>
      </c>
    </row>
    <row r="137" spans="1:83" ht="15" customHeight="1" x14ac:dyDescent="0.25">
      <c r="A137" s="38"/>
      <c r="B137" s="13" t="s">
        <v>128</v>
      </c>
      <c r="C137" s="202" t="s">
        <v>346</v>
      </c>
      <c r="D137" s="204">
        <v>47</v>
      </c>
      <c r="E137" s="203">
        <v>0</v>
      </c>
      <c r="F137" s="203">
        <v>3</v>
      </c>
      <c r="G137" s="203">
        <v>3</v>
      </c>
      <c r="H137" s="203">
        <v>42</v>
      </c>
      <c r="I137" s="203">
        <v>16</v>
      </c>
      <c r="J137" s="203">
        <v>47</v>
      </c>
      <c r="K137" s="203">
        <v>0</v>
      </c>
      <c r="L137" s="203">
        <v>88</v>
      </c>
      <c r="M137" s="203">
        <v>135</v>
      </c>
      <c r="N137" s="203">
        <v>577</v>
      </c>
      <c r="O137" s="203">
        <v>3</v>
      </c>
      <c r="P137" s="203">
        <v>91</v>
      </c>
      <c r="Q137" s="203">
        <v>6</v>
      </c>
      <c r="R137" s="203">
        <v>1</v>
      </c>
      <c r="S137" s="211">
        <v>1059</v>
      </c>
      <c r="T137" s="204">
        <v>38</v>
      </c>
      <c r="U137" s="203">
        <v>0</v>
      </c>
      <c r="V137" s="203">
        <v>3</v>
      </c>
      <c r="W137" s="203">
        <v>11</v>
      </c>
      <c r="X137" s="203">
        <v>39</v>
      </c>
      <c r="Y137" s="203">
        <v>28</v>
      </c>
      <c r="Z137" s="203">
        <v>48</v>
      </c>
      <c r="AA137" s="203">
        <v>0</v>
      </c>
      <c r="AB137" s="203">
        <v>74</v>
      </c>
      <c r="AC137" s="203">
        <v>102</v>
      </c>
      <c r="AD137" s="203">
        <v>510</v>
      </c>
      <c r="AE137" s="203">
        <v>9</v>
      </c>
      <c r="AF137" s="203">
        <v>75</v>
      </c>
      <c r="AG137" s="203">
        <v>5</v>
      </c>
      <c r="AH137" s="203">
        <v>1</v>
      </c>
      <c r="AI137" s="211">
        <v>943</v>
      </c>
      <c r="AJ137" s="204">
        <v>73</v>
      </c>
      <c r="AK137" s="203">
        <v>0</v>
      </c>
      <c r="AL137" s="203">
        <v>0</v>
      </c>
      <c r="AM137" s="203">
        <v>14</v>
      </c>
      <c r="AN137" s="203">
        <v>63</v>
      </c>
      <c r="AO137" s="203">
        <v>22</v>
      </c>
      <c r="AP137" s="203">
        <v>65</v>
      </c>
      <c r="AQ137" s="203">
        <v>0</v>
      </c>
      <c r="AR137" s="203">
        <v>77</v>
      </c>
      <c r="AS137" s="203">
        <v>134</v>
      </c>
      <c r="AT137" s="203">
        <v>541</v>
      </c>
      <c r="AU137" s="203">
        <v>6</v>
      </c>
      <c r="AV137" s="203">
        <v>105</v>
      </c>
      <c r="AW137" s="203">
        <v>3</v>
      </c>
      <c r="AX137" s="203">
        <v>1</v>
      </c>
      <c r="AY137" s="211">
        <v>1104</v>
      </c>
      <c r="AZ137" s="204">
        <v>76</v>
      </c>
      <c r="BA137" s="203">
        <v>0</v>
      </c>
      <c r="BB137" s="203">
        <v>1</v>
      </c>
      <c r="BC137" s="203">
        <v>18</v>
      </c>
      <c r="BD137" s="203">
        <v>51</v>
      </c>
      <c r="BE137" s="203">
        <v>31</v>
      </c>
      <c r="BF137" s="203">
        <v>62</v>
      </c>
      <c r="BG137" s="203">
        <v>1</v>
      </c>
      <c r="BH137" s="203">
        <v>75</v>
      </c>
      <c r="BI137" s="203">
        <v>152</v>
      </c>
      <c r="BJ137" s="203">
        <v>583</v>
      </c>
      <c r="BK137" s="203">
        <v>7</v>
      </c>
      <c r="BL137" s="203">
        <v>120</v>
      </c>
      <c r="BM137" s="203">
        <v>5</v>
      </c>
      <c r="BN137" s="203">
        <v>0</v>
      </c>
      <c r="BO137" s="211">
        <v>1182</v>
      </c>
      <c r="BP137" s="204">
        <v>46</v>
      </c>
      <c r="BQ137" s="203">
        <v>0</v>
      </c>
      <c r="BR137" s="203">
        <v>1</v>
      </c>
      <c r="BS137" s="203">
        <v>19</v>
      </c>
      <c r="BT137" s="203">
        <v>40</v>
      </c>
      <c r="BU137" s="203">
        <v>21</v>
      </c>
      <c r="BV137" s="203">
        <v>45</v>
      </c>
      <c r="BW137" s="203">
        <v>1</v>
      </c>
      <c r="BX137" s="203">
        <v>61</v>
      </c>
      <c r="BY137" s="203">
        <v>139</v>
      </c>
      <c r="BZ137" s="203">
        <v>501</v>
      </c>
      <c r="CA137" s="203">
        <v>9</v>
      </c>
      <c r="CB137" s="203">
        <v>117</v>
      </c>
      <c r="CC137" s="203">
        <v>5</v>
      </c>
      <c r="CD137" s="203">
        <v>1</v>
      </c>
      <c r="CE137" s="211">
        <v>1006</v>
      </c>
    </row>
    <row r="138" spans="1:83" ht="15" customHeight="1" x14ac:dyDescent="0.25">
      <c r="A138" s="38"/>
      <c r="B138" s="13"/>
      <c r="C138" s="202" t="s">
        <v>129</v>
      </c>
      <c r="D138" s="204">
        <v>0</v>
      </c>
      <c r="E138" s="203">
        <v>0</v>
      </c>
      <c r="F138" s="203">
        <v>0</v>
      </c>
      <c r="G138" s="203">
        <v>0</v>
      </c>
      <c r="H138" s="203">
        <v>0</v>
      </c>
      <c r="I138" s="203">
        <v>0</v>
      </c>
      <c r="J138" s="203">
        <v>0</v>
      </c>
      <c r="K138" s="203">
        <v>0</v>
      </c>
      <c r="L138" s="203">
        <v>0</v>
      </c>
      <c r="M138" s="203">
        <v>0</v>
      </c>
      <c r="N138" s="203">
        <v>0</v>
      </c>
      <c r="O138" s="203">
        <v>0</v>
      </c>
      <c r="P138" s="203">
        <v>0</v>
      </c>
      <c r="Q138" s="203">
        <v>0</v>
      </c>
      <c r="R138" s="203">
        <v>0</v>
      </c>
      <c r="S138" s="211">
        <v>0</v>
      </c>
      <c r="T138" s="204">
        <v>0</v>
      </c>
      <c r="U138" s="203">
        <v>0</v>
      </c>
      <c r="V138" s="203">
        <v>0</v>
      </c>
      <c r="W138" s="203">
        <v>0</v>
      </c>
      <c r="X138" s="203">
        <v>0</v>
      </c>
      <c r="Y138" s="203">
        <v>0</v>
      </c>
      <c r="Z138" s="203">
        <v>0</v>
      </c>
      <c r="AA138" s="203">
        <v>0</v>
      </c>
      <c r="AB138" s="203">
        <v>0</v>
      </c>
      <c r="AC138" s="203">
        <v>0</v>
      </c>
      <c r="AD138" s="203">
        <v>0</v>
      </c>
      <c r="AE138" s="203">
        <v>0</v>
      </c>
      <c r="AF138" s="203">
        <v>0</v>
      </c>
      <c r="AG138" s="203">
        <v>0</v>
      </c>
      <c r="AH138" s="203">
        <v>0</v>
      </c>
      <c r="AI138" s="211">
        <v>0</v>
      </c>
      <c r="AJ138" s="204">
        <v>0</v>
      </c>
      <c r="AK138" s="203">
        <v>0</v>
      </c>
      <c r="AL138" s="203">
        <v>0</v>
      </c>
      <c r="AM138" s="203">
        <v>0</v>
      </c>
      <c r="AN138" s="203">
        <v>0</v>
      </c>
      <c r="AO138" s="203">
        <v>0</v>
      </c>
      <c r="AP138" s="203">
        <v>0</v>
      </c>
      <c r="AQ138" s="203">
        <v>0</v>
      </c>
      <c r="AR138" s="203">
        <v>0</v>
      </c>
      <c r="AS138" s="203">
        <v>0</v>
      </c>
      <c r="AT138" s="203">
        <v>0</v>
      </c>
      <c r="AU138" s="203">
        <v>0</v>
      </c>
      <c r="AV138" s="203">
        <v>0</v>
      </c>
      <c r="AW138" s="203">
        <v>0</v>
      </c>
      <c r="AX138" s="203">
        <v>0</v>
      </c>
      <c r="AY138" s="211">
        <v>0</v>
      </c>
      <c r="AZ138" s="204">
        <v>0</v>
      </c>
      <c r="BA138" s="203">
        <v>0</v>
      </c>
      <c r="BB138" s="203">
        <v>0</v>
      </c>
      <c r="BC138" s="203">
        <v>0</v>
      </c>
      <c r="BD138" s="203">
        <v>0</v>
      </c>
      <c r="BE138" s="203">
        <v>0</v>
      </c>
      <c r="BF138" s="203">
        <v>0</v>
      </c>
      <c r="BG138" s="203">
        <v>0</v>
      </c>
      <c r="BH138" s="203">
        <v>0</v>
      </c>
      <c r="BI138" s="203">
        <v>0</v>
      </c>
      <c r="BJ138" s="203">
        <v>0</v>
      </c>
      <c r="BK138" s="203">
        <v>0</v>
      </c>
      <c r="BL138" s="203">
        <v>0</v>
      </c>
      <c r="BM138" s="203">
        <v>0</v>
      </c>
      <c r="BN138" s="203">
        <v>0</v>
      </c>
      <c r="BO138" s="211">
        <v>0</v>
      </c>
      <c r="BP138" s="204">
        <v>0</v>
      </c>
      <c r="BQ138" s="203">
        <v>0</v>
      </c>
      <c r="BR138" s="203">
        <v>0</v>
      </c>
      <c r="BS138" s="203">
        <v>0</v>
      </c>
      <c r="BT138" s="203">
        <v>0</v>
      </c>
      <c r="BU138" s="203">
        <v>0</v>
      </c>
      <c r="BV138" s="203">
        <v>0</v>
      </c>
      <c r="BW138" s="203">
        <v>0</v>
      </c>
      <c r="BX138" s="203">
        <v>0</v>
      </c>
      <c r="BY138" s="203">
        <v>0</v>
      </c>
      <c r="BZ138" s="203">
        <v>0</v>
      </c>
      <c r="CA138" s="203">
        <v>0</v>
      </c>
      <c r="CB138" s="203">
        <v>0</v>
      </c>
      <c r="CC138" s="203">
        <v>0</v>
      </c>
      <c r="CD138" s="203">
        <v>0</v>
      </c>
      <c r="CE138" s="211">
        <v>0</v>
      </c>
    </row>
    <row r="139" spans="1:83" ht="15" customHeight="1" x14ac:dyDescent="0.25">
      <c r="A139" s="38"/>
      <c r="B139" s="13"/>
      <c r="C139" s="202" t="s">
        <v>130</v>
      </c>
      <c r="D139" s="204">
        <v>0</v>
      </c>
      <c r="E139" s="203">
        <v>0</v>
      </c>
      <c r="F139" s="203">
        <v>0</v>
      </c>
      <c r="G139" s="203">
        <v>0</v>
      </c>
      <c r="H139" s="203">
        <v>0</v>
      </c>
      <c r="I139" s="203">
        <v>0</v>
      </c>
      <c r="J139" s="203">
        <v>0</v>
      </c>
      <c r="K139" s="203">
        <v>0</v>
      </c>
      <c r="L139" s="203">
        <v>0</v>
      </c>
      <c r="M139" s="203">
        <v>0</v>
      </c>
      <c r="N139" s="203">
        <v>0</v>
      </c>
      <c r="O139" s="203">
        <v>0</v>
      </c>
      <c r="P139" s="203">
        <v>0</v>
      </c>
      <c r="Q139" s="203">
        <v>0</v>
      </c>
      <c r="R139" s="203">
        <v>0</v>
      </c>
      <c r="S139" s="211">
        <v>0</v>
      </c>
      <c r="T139" s="204">
        <v>0</v>
      </c>
      <c r="U139" s="203">
        <v>0</v>
      </c>
      <c r="V139" s="203">
        <v>0</v>
      </c>
      <c r="W139" s="203">
        <v>0</v>
      </c>
      <c r="X139" s="203">
        <v>0</v>
      </c>
      <c r="Y139" s="203">
        <v>0</v>
      </c>
      <c r="Z139" s="203">
        <v>0</v>
      </c>
      <c r="AA139" s="203">
        <v>0</v>
      </c>
      <c r="AB139" s="203">
        <v>0</v>
      </c>
      <c r="AC139" s="203">
        <v>0</v>
      </c>
      <c r="AD139" s="203">
        <v>0</v>
      </c>
      <c r="AE139" s="203">
        <v>0</v>
      </c>
      <c r="AF139" s="203">
        <v>0</v>
      </c>
      <c r="AG139" s="203">
        <v>0</v>
      </c>
      <c r="AH139" s="203">
        <v>0</v>
      </c>
      <c r="AI139" s="211">
        <v>0</v>
      </c>
      <c r="AJ139" s="204">
        <v>0</v>
      </c>
      <c r="AK139" s="203">
        <v>0</v>
      </c>
      <c r="AL139" s="203">
        <v>0</v>
      </c>
      <c r="AM139" s="203">
        <v>0</v>
      </c>
      <c r="AN139" s="203">
        <v>0</v>
      </c>
      <c r="AO139" s="203">
        <v>0</v>
      </c>
      <c r="AP139" s="203">
        <v>0</v>
      </c>
      <c r="AQ139" s="203">
        <v>0</v>
      </c>
      <c r="AR139" s="203">
        <v>0</v>
      </c>
      <c r="AS139" s="203">
        <v>0</v>
      </c>
      <c r="AT139" s="203">
        <v>0</v>
      </c>
      <c r="AU139" s="203">
        <v>0</v>
      </c>
      <c r="AV139" s="203">
        <v>0</v>
      </c>
      <c r="AW139" s="203">
        <v>0</v>
      </c>
      <c r="AX139" s="203">
        <v>0</v>
      </c>
      <c r="AY139" s="211">
        <v>0</v>
      </c>
      <c r="AZ139" s="204">
        <v>0</v>
      </c>
      <c r="BA139" s="203">
        <v>0</v>
      </c>
      <c r="BB139" s="203">
        <v>0</v>
      </c>
      <c r="BC139" s="203">
        <v>0</v>
      </c>
      <c r="BD139" s="203">
        <v>0</v>
      </c>
      <c r="BE139" s="203">
        <v>0</v>
      </c>
      <c r="BF139" s="203">
        <v>0</v>
      </c>
      <c r="BG139" s="203">
        <v>0</v>
      </c>
      <c r="BH139" s="203">
        <v>0</v>
      </c>
      <c r="BI139" s="203">
        <v>0</v>
      </c>
      <c r="BJ139" s="203">
        <v>0</v>
      </c>
      <c r="BK139" s="203">
        <v>0</v>
      </c>
      <c r="BL139" s="203">
        <v>0</v>
      </c>
      <c r="BM139" s="203">
        <v>0</v>
      </c>
      <c r="BN139" s="203">
        <v>0</v>
      </c>
      <c r="BO139" s="211">
        <v>0</v>
      </c>
      <c r="BP139" s="204">
        <v>0</v>
      </c>
      <c r="BQ139" s="203">
        <v>0</v>
      </c>
      <c r="BR139" s="203">
        <v>0</v>
      </c>
      <c r="BS139" s="203">
        <v>0</v>
      </c>
      <c r="BT139" s="203">
        <v>0</v>
      </c>
      <c r="BU139" s="203">
        <v>0</v>
      </c>
      <c r="BV139" s="203">
        <v>0</v>
      </c>
      <c r="BW139" s="203">
        <v>0</v>
      </c>
      <c r="BX139" s="203">
        <v>0</v>
      </c>
      <c r="BY139" s="203">
        <v>0</v>
      </c>
      <c r="BZ139" s="203">
        <v>0</v>
      </c>
      <c r="CA139" s="203">
        <v>0</v>
      </c>
      <c r="CB139" s="203">
        <v>0</v>
      </c>
      <c r="CC139" s="203">
        <v>0</v>
      </c>
      <c r="CD139" s="203">
        <v>0</v>
      </c>
      <c r="CE139" s="211">
        <v>0</v>
      </c>
    </row>
    <row r="140" spans="1:83" ht="15" customHeight="1" x14ac:dyDescent="0.25">
      <c r="A140" s="38"/>
      <c r="B140" s="13"/>
      <c r="C140" s="202" t="s">
        <v>399</v>
      </c>
      <c r="D140" s="204">
        <v>0</v>
      </c>
      <c r="E140" s="203">
        <v>0</v>
      </c>
      <c r="F140" s="203">
        <v>0</v>
      </c>
      <c r="G140" s="203">
        <v>0</v>
      </c>
      <c r="H140" s="203">
        <v>0</v>
      </c>
      <c r="I140" s="203">
        <v>0</v>
      </c>
      <c r="J140" s="203">
        <v>0</v>
      </c>
      <c r="K140" s="203">
        <v>0</v>
      </c>
      <c r="L140" s="203">
        <v>1</v>
      </c>
      <c r="M140" s="203">
        <v>0</v>
      </c>
      <c r="N140" s="203">
        <v>22</v>
      </c>
      <c r="O140" s="203">
        <v>3</v>
      </c>
      <c r="P140" s="203">
        <v>6</v>
      </c>
      <c r="Q140" s="203">
        <v>0</v>
      </c>
      <c r="R140" s="203">
        <v>0</v>
      </c>
      <c r="S140" s="211">
        <v>32</v>
      </c>
      <c r="T140" s="204">
        <v>0</v>
      </c>
      <c r="U140" s="203">
        <v>0</v>
      </c>
      <c r="V140" s="203">
        <v>0</v>
      </c>
      <c r="W140" s="203">
        <v>0</v>
      </c>
      <c r="X140" s="203">
        <v>1</v>
      </c>
      <c r="Y140" s="203">
        <v>0</v>
      </c>
      <c r="Z140" s="203">
        <v>0</v>
      </c>
      <c r="AA140" s="203">
        <v>0</v>
      </c>
      <c r="AB140" s="203">
        <v>0</v>
      </c>
      <c r="AC140" s="203">
        <v>0</v>
      </c>
      <c r="AD140" s="203">
        <v>31</v>
      </c>
      <c r="AE140" s="203">
        <v>1</v>
      </c>
      <c r="AF140" s="203">
        <v>10</v>
      </c>
      <c r="AG140" s="203">
        <v>0</v>
      </c>
      <c r="AH140" s="203">
        <v>0</v>
      </c>
      <c r="AI140" s="211">
        <v>43</v>
      </c>
      <c r="AJ140" s="204">
        <v>0</v>
      </c>
      <c r="AK140" s="203">
        <v>0</v>
      </c>
      <c r="AL140" s="203">
        <v>0</v>
      </c>
      <c r="AM140" s="203">
        <v>0</v>
      </c>
      <c r="AN140" s="203">
        <v>0</v>
      </c>
      <c r="AO140" s="203">
        <v>0</v>
      </c>
      <c r="AP140" s="203">
        <v>0</v>
      </c>
      <c r="AQ140" s="203">
        <v>0</v>
      </c>
      <c r="AR140" s="203">
        <v>1</v>
      </c>
      <c r="AS140" s="203">
        <v>1</v>
      </c>
      <c r="AT140" s="203">
        <v>57</v>
      </c>
      <c r="AU140" s="203">
        <v>0</v>
      </c>
      <c r="AV140" s="203">
        <v>6</v>
      </c>
      <c r="AW140" s="203">
        <v>0</v>
      </c>
      <c r="AX140" s="203">
        <v>0</v>
      </c>
      <c r="AY140" s="211">
        <v>65</v>
      </c>
      <c r="AZ140" s="204">
        <v>0</v>
      </c>
      <c r="BA140" s="203">
        <v>0</v>
      </c>
      <c r="BB140" s="203">
        <v>0</v>
      </c>
      <c r="BC140" s="203">
        <v>0</v>
      </c>
      <c r="BD140" s="203">
        <v>0</v>
      </c>
      <c r="BE140" s="203">
        <v>0</v>
      </c>
      <c r="BF140" s="203">
        <v>0</v>
      </c>
      <c r="BG140" s="203">
        <v>0</v>
      </c>
      <c r="BH140" s="203">
        <v>1</v>
      </c>
      <c r="BI140" s="203">
        <v>3</v>
      </c>
      <c r="BJ140" s="203">
        <v>93</v>
      </c>
      <c r="BK140" s="203">
        <v>2</v>
      </c>
      <c r="BL140" s="203">
        <v>22</v>
      </c>
      <c r="BM140" s="203">
        <v>0</v>
      </c>
      <c r="BN140" s="203">
        <v>0</v>
      </c>
      <c r="BO140" s="211">
        <v>121</v>
      </c>
      <c r="BP140" s="204">
        <v>0</v>
      </c>
      <c r="BQ140" s="203">
        <v>0</v>
      </c>
      <c r="BR140" s="203">
        <v>0</v>
      </c>
      <c r="BS140" s="203">
        <v>0</v>
      </c>
      <c r="BT140" s="203">
        <v>0</v>
      </c>
      <c r="BU140" s="203">
        <v>0</v>
      </c>
      <c r="BV140" s="203">
        <v>0</v>
      </c>
      <c r="BW140" s="203">
        <v>0</v>
      </c>
      <c r="BX140" s="203">
        <v>1</v>
      </c>
      <c r="BY140" s="203">
        <v>4</v>
      </c>
      <c r="BZ140" s="203">
        <v>415</v>
      </c>
      <c r="CA140" s="203">
        <v>17</v>
      </c>
      <c r="CB140" s="203">
        <v>101</v>
      </c>
      <c r="CC140" s="203">
        <v>5</v>
      </c>
      <c r="CD140" s="203">
        <v>0</v>
      </c>
      <c r="CE140" s="211">
        <v>543</v>
      </c>
    </row>
    <row r="141" spans="1:83" ht="15" customHeight="1" x14ac:dyDescent="0.25">
      <c r="A141" s="38"/>
      <c r="B141" s="13"/>
      <c r="C141" s="202" t="s">
        <v>388</v>
      </c>
      <c r="D141" s="204">
        <v>2</v>
      </c>
      <c r="E141" s="203">
        <v>0</v>
      </c>
      <c r="F141" s="203">
        <v>0</v>
      </c>
      <c r="G141" s="203">
        <v>2</v>
      </c>
      <c r="H141" s="203">
        <v>2</v>
      </c>
      <c r="I141" s="203">
        <v>1</v>
      </c>
      <c r="J141" s="203">
        <v>0</v>
      </c>
      <c r="K141" s="203">
        <v>0</v>
      </c>
      <c r="L141" s="203">
        <v>4</v>
      </c>
      <c r="M141" s="203">
        <v>3</v>
      </c>
      <c r="N141" s="203">
        <v>56</v>
      </c>
      <c r="O141" s="203">
        <v>2</v>
      </c>
      <c r="P141" s="203">
        <v>4</v>
      </c>
      <c r="Q141" s="203">
        <v>2</v>
      </c>
      <c r="R141" s="203">
        <v>0</v>
      </c>
      <c r="S141" s="211">
        <v>78</v>
      </c>
      <c r="T141" s="204">
        <v>3</v>
      </c>
      <c r="U141" s="203">
        <v>0</v>
      </c>
      <c r="V141" s="203">
        <v>0</v>
      </c>
      <c r="W141" s="203">
        <v>0</v>
      </c>
      <c r="X141" s="203">
        <v>1</v>
      </c>
      <c r="Y141" s="203">
        <v>0</v>
      </c>
      <c r="Z141" s="203">
        <v>2</v>
      </c>
      <c r="AA141" s="203">
        <v>0</v>
      </c>
      <c r="AB141" s="203">
        <v>3</v>
      </c>
      <c r="AC141" s="203">
        <v>9</v>
      </c>
      <c r="AD141" s="203">
        <v>49</v>
      </c>
      <c r="AE141" s="203">
        <v>2</v>
      </c>
      <c r="AF141" s="203">
        <v>4</v>
      </c>
      <c r="AG141" s="203">
        <v>2</v>
      </c>
      <c r="AH141" s="203">
        <v>0</v>
      </c>
      <c r="AI141" s="211">
        <v>75</v>
      </c>
      <c r="AJ141" s="204">
        <v>1</v>
      </c>
      <c r="AK141" s="203">
        <v>0</v>
      </c>
      <c r="AL141" s="203">
        <v>0</v>
      </c>
      <c r="AM141" s="203">
        <v>0</v>
      </c>
      <c r="AN141" s="203">
        <v>2</v>
      </c>
      <c r="AO141" s="203">
        <v>2</v>
      </c>
      <c r="AP141" s="203">
        <v>1</v>
      </c>
      <c r="AQ141" s="203">
        <v>0</v>
      </c>
      <c r="AR141" s="203">
        <v>2</v>
      </c>
      <c r="AS141" s="203">
        <v>4</v>
      </c>
      <c r="AT141" s="203">
        <v>80</v>
      </c>
      <c r="AU141" s="203">
        <v>9</v>
      </c>
      <c r="AV141" s="203">
        <v>3</v>
      </c>
      <c r="AW141" s="203">
        <v>5</v>
      </c>
      <c r="AX141" s="203">
        <v>2</v>
      </c>
      <c r="AY141" s="211">
        <v>111</v>
      </c>
      <c r="AZ141" s="204">
        <v>1</v>
      </c>
      <c r="BA141" s="203">
        <v>0</v>
      </c>
      <c r="BB141" s="203">
        <v>0</v>
      </c>
      <c r="BC141" s="203">
        <v>0</v>
      </c>
      <c r="BD141" s="203">
        <v>0</v>
      </c>
      <c r="BE141" s="203">
        <v>0</v>
      </c>
      <c r="BF141" s="203">
        <v>1</v>
      </c>
      <c r="BG141" s="203">
        <v>0</v>
      </c>
      <c r="BH141" s="203">
        <v>1</v>
      </c>
      <c r="BI141" s="203">
        <v>2</v>
      </c>
      <c r="BJ141" s="203">
        <v>106</v>
      </c>
      <c r="BK141" s="203">
        <v>6</v>
      </c>
      <c r="BL141" s="203">
        <v>1</v>
      </c>
      <c r="BM141" s="203">
        <v>5</v>
      </c>
      <c r="BN141" s="203">
        <v>2</v>
      </c>
      <c r="BO141" s="211">
        <v>125</v>
      </c>
      <c r="BP141" s="204">
        <v>4</v>
      </c>
      <c r="BQ141" s="203">
        <v>0</v>
      </c>
      <c r="BR141" s="203">
        <v>0</v>
      </c>
      <c r="BS141" s="203">
        <v>1</v>
      </c>
      <c r="BT141" s="203">
        <v>1</v>
      </c>
      <c r="BU141" s="203">
        <v>0</v>
      </c>
      <c r="BV141" s="203">
        <v>1</v>
      </c>
      <c r="BW141" s="203">
        <v>0</v>
      </c>
      <c r="BX141" s="203">
        <v>1</v>
      </c>
      <c r="BY141" s="203">
        <v>6</v>
      </c>
      <c r="BZ141" s="203">
        <v>83</v>
      </c>
      <c r="CA141" s="203">
        <v>8</v>
      </c>
      <c r="CB141" s="203">
        <v>4</v>
      </c>
      <c r="CC141" s="203">
        <v>11</v>
      </c>
      <c r="CD141" s="203">
        <v>0</v>
      </c>
      <c r="CE141" s="211">
        <v>120</v>
      </c>
    </row>
    <row r="142" spans="1:83" ht="15" customHeight="1" x14ac:dyDescent="0.25">
      <c r="A142" s="38"/>
      <c r="B142" s="202"/>
      <c r="C142" s="202" t="s">
        <v>41</v>
      </c>
      <c r="D142" s="204">
        <v>49</v>
      </c>
      <c r="E142" s="203">
        <v>0</v>
      </c>
      <c r="F142" s="203">
        <v>3</v>
      </c>
      <c r="G142" s="203">
        <v>5</v>
      </c>
      <c r="H142" s="203">
        <v>44</v>
      </c>
      <c r="I142" s="203">
        <v>17</v>
      </c>
      <c r="J142" s="203">
        <v>47</v>
      </c>
      <c r="K142" s="203">
        <v>0</v>
      </c>
      <c r="L142" s="203">
        <v>93</v>
      </c>
      <c r="M142" s="203">
        <v>138</v>
      </c>
      <c r="N142" s="203">
        <v>655</v>
      </c>
      <c r="O142" s="203">
        <v>8</v>
      </c>
      <c r="P142" s="203">
        <v>101</v>
      </c>
      <c r="Q142" s="203">
        <v>8</v>
      </c>
      <c r="R142" s="203">
        <v>1</v>
      </c>
      <c r="S142" s="211">
        <v>1169</v>
      </c>
      <c r="T142" s="204">
        <v>41</v>
      </c>
      <c r="U142" s="203">
        <v>0</v>
      </c>
      <c r="V142" s="203">
        <v>3</v>
      </c>
      <c r="W142" s="203">
        <v>11</v>
      </c>
      <c r="X142" s="203">
        <v>41</v>
      </c>
      <c r="Y142" s="203">
        <v>28</v>
      </c>
      <c r="Z142" s="203">
        <v>50</v>
      </c>
      <c r="AA142" s="203">
        <v>0</v>
      </c>
      <c r="AB142" s="203">
        <v>77</v>
      </c>
      <c r="AC142" s="203">
        <v>111</v>
      </c>
      <c r="AD142" s="203">
        <v>590</v>
      </c>
      <c r="AE142" s="203">
        <v>12</v>
      </c>
      <c r="AF142" s="203">
        <v>89</v>
      </c>
      <c r="AG142" s="203">
        <v>7</v>
      </c>
      <c r="AH142" s="203">
        <v>1</v>
      </c>
      <c r="AI142" s="211">
        <v>1061</v>
      </c>
      <c r="AJ142" s="204">
        <v>74</v>
      </c>
      <c r="AK142" s="203">
        <v>0</v>
      </c>
      <c r="AL142" s="203">
        <v>0</v>
      </c>
      <c r="AM142" s="203">
        <v>14</v>
      </c>
      <c r="AN142" s="203">
        <v>65</v>
      </c>
      <c r="AO142" s="203">
        <v>24</v>
      </c>
      <c r="AP142" s="203">
        <v>66</v>
      </c>
      <c r="AQ142" s="203">
        <v>0</v>
      </c>
      <c r="AR142" s="203">
        <v>80</v>
      </c>
      <c r="AS142" s="203">
        <v>139</v>
      </c>
      <c r="AT142" s="203">
        <v>678</v>
      </c>
      <c r="AU142" s="203">
        <v>15</v>
      </c>
      <c r="AV142" s="203">
        <v>114</v>
      </c>
      <c r="AW142" s="203">
        <v>8</v>
      </c>
      <c r="AX142" s="203">
        <v>3</v>
      </c>
      <c r="AY142" s="211">
        <v>1280</v>
      </c>
      <c r="AZ142" s="204">
        <v>77</v>
      </c>
      <c r="BA142" s="203">
        <v>0</v>
      </c>
      <c r="BB142" s="203">
        <v>1</v>
      </c>
      <c r="BC142" s="203">
        <v>18</v>
      </c>
      <c r="BD142" s="203">
        <v>51</v>
      </c>
      <c r="BE142" s="203">
        <v>31</v>
      </c>
      <c r="BF142" s="203">
        <v>63</v>
      </c>
      <c r="BG142" s="203">
        <v>1</v>
      </c>
      <c r="BH142" s="203">
        <v>77</v>
      </c>
      <c r="BI142" s="203">
        <v>157</v>
      </c>
      <c r="BJ142" s="203">
        <v>782</v>
      </c>
      <c r="BK142" s="203">
        <v>15</v>
      </c>
      <c r="BL142" s="203">
        <v>143</v>
      </c>
      <c r="BM142" s="203">
        <v>10</v>
      </c>
      <c r="BN142" s="203">
        <v>2</v>
      </c>
      <c r="BO142" s="211">
        <v>1428</v>
      </c>
      <c r="BP142" s="204">
        <v>50</v>
      </c>
      <c r="BQ142" s="203">
        <v>0</v>
      </c>
      <c r="BR142" s="203">
        <v>1</v>
      </c>
      <c r="BS142" s="203">
        <v>20</v>
      </c>
      <c r="BT142" s="203">
        <v>41</v>
      </c>
      <c r="BU142" s="203">
        <v>21</v>
      </c>
      <c r="BV142" s="203">
        <v>46</v>
      </c>
      <c r="BW142" s="203">
        <v>1</v>
      </c>
      <c r="BX142" s="203">
        <v>63</v>
      </c>
      <c r="BY142" s="203">
        <v>149</v>
      </c>
      <c r="BZ142" s="203">
        <v>999</v>
      </c>
      <c r="CA142" s="203">
        <v>34</v>
      </c>
      <c r="CB142" s="203">
        <v>222</v>
      </c>
      <c r="CC142" s="203">
        <v>21</v>
      </c>
      <c r="CD142" s="203">
        <v>1</v>
      </c>
      <c r="CE142" s="211">
        <v>1669</v>
      </c>
    </row>
    <row r="143" spans="1:83" ht="15" customHeight="1" x14ac:dyDescent="0.25">
      <c r="A143" s="39"/>
      <c r="B143" s="37" t="s">
        <v>131</v>
      </c>
      <c r="C143" s="37" t="s">
        <v>131</v>
      </c>
      <c r="D143" s="205">
        <v>0</v>
      </c>
      <c r="E143" s="206">
        <v>0</v>
      </c>
      <c r="F143" s="206">
        <v>0</v>
      </c>
      <c r="G143" s="206">
        <v>0</v>
      </c>
      <c r="H143" s="206">
        <v>0</v>
      </c>
      <c r="I143" s="206">
        <v>0</v>
      </c>
      <c r="J143" s="206">
        <v>0</v>
      </c>
      <c r="K143" s="206">
        <v>0</v>
      </c>
      <c r="L143" s="206">
        <v>0</v>
      </c>
      <c r="M143" s="206">
        <v>0</v>
      </c>
      <c r="N143" s="206">
        <v>0</v>
      </c>
      <c r="O143" s="206">
        <v>0</v>
      </c>
      <c r="P143" s="206">
        <v>0</v>
      </c>
      <c r="Q143" s="206">
        <v>0</v>
      </c>
      <c r="R143" s="206">
        <v>0</v>
      </c>
      <c r="S143" s="212">
        <v>0</v>
      </c>
      <c r="T143" s="205">
        <v>0</v>
      </c>
      <c r="U143" s="206">
        <v>0</v>
      </c>
      <c r="V143" s="206">
        <v>0</v>
      </c>
      <c r="W143" s="206">
        <v>0</v>
      </c>
      <c r="X143" s="206">
        <v>0</v>
      </c>
      <c r="Y143" s="206">
        <v>0</v>
      </c>
      <c r="Z143" s="206">
        <v>0</v>
      </c>
      <c r="AA143" s="206">
        <v>0</v>
      </c>
      <c r="AB143" s="206">
        <v>0</v>
      </c>
      <c r="AC143" s="206">
        <v>0</v>
      </c>
      <c r="AD143" s="206">
        <v>0</v>
      </c>
      <c r="AE143" s="206">
        <v>0</v>
      </c>
      <c r="AF143" s="206">
        <v>0</v>
      </c>
      <c r="AG143" s="206">
        <v>0</v>
      </c>
      <c r="AH143" s="206">
        <v>0</v>
      </c>
      <c r="AI143" s="212">
        <v>0</v>
      </c>
      <c r="AJ143" s="205">
        <v>0</v>
      </c>
      <c r="AK143" s="206">
        <v>0</v>
      </c>
      <c r="AL143" s="206">
        <v>0</v>
      </c>
      <c r="AM143" s="206">
        <v>0</v>
      </c>
      <c r="AN143" s="206">
        <v>0</v>
      </c>
      <c r="AO143" s="206">
        <v>0</v>
      </c>
      <c r="AP143" s="206">
        <v>0</v>
      </c>
      <c r="AQ143" s="206">
        <v>0</v>
      </c>
      <c r="AR143" s="206">
        <v>0</v>
      </c>
      <c r="AS143" s="206">
        <v>0</v>
      </c>
      <c r="AT143" s="206">
        <v>0</v>
      </c>
      <c r="AU143" s="206">
        <v>0</v>
      </c>
      <c r="AV143" s="206">
        <v>0</v>
      </c>
      <c r="AW143" s="206">
        <v>0</v>
      </c>
      <c r="AX143" s="206">
        <v>0</v>
      </c>
      <c r="AY143" s="212">
        <v>0</v>
      </c>
      <c r="AZ143" s="205">
        <v>0</v>
      </c>
      <c r="BA143" s="206">
        <v>0</v>
      </c>
      <c r="BB143" s="206">
        <v>0</v>
      </c>
      <c r="BC143" s="206">
        <v>0</v>
      </c>
      <c r="BD143" s="206">
        <v>0</v>
      </c>
      <c r="BE143" s="206">
        <v>0</v>
      </c>
      <c r="BF143" s="206">
        <v>0</v>
      </c>
      <c r="BG143" s="206">
        <v>0</v>
      </c>
      <c r="BH143" s="206">
        <v>0</v>
      </c>
      <c r="BI143" s="206">
        <v>0</v>
      </c>
      <c r="BJ143" s="206">
        <v>0</v>
      </c>
      <c r="BK143" s="206">
        <v>0</v>
      </c>
      <c r="BL143" s="206">
        <v>0</v>
      </c>
      <c r="BM143" s="206">
        <v>0</v>
      </c>
      <c r="BN143" s="206">
        <v>0</v>
      </c>
      <c r="BO143" s="212">
        <v>0</v>
      </c>
      <c r="BP143" s="205">
        <v>0</v>
      </c>
      <c r="BQ143" s="206">
        <v>0</v>
      </c>
      <c r="BR143" s="206">
        <v>0</v>
      </c>
      <c r="BS143" s="206">
        <v>0</v>
      </c>
      <c r="BT143" s="206">
        <v>0</v>
      </c>
      <c r="BU143" s="206">
        <v>0</v>
      </c>
      <c r="BV143" s="206">
        <v>0</v>
      </c>
      <c r="BW143" s="206">
        <v>0</v>
      </c>
      <c r="BX143" s="206">
        <v>0</v>
      </c>
      <c r="BY143" s="206">
        <v>0</v>
      </c>
      <c r="BZ143" s="206">
        <v>0</v>
      </c>
      <c r="CA143" s="206">
        <v>0</v>
      </c>
      <c r="CB143" s="206">
        <v>0</v>
      </c>
      <c r="CC143" s="206">
        <v>0</v>
      </c>
      <c r="CD143" s="206">
        <v>0</v>
      </c>
      <c r="CE143" s="212">
        <v>0</v>
      </c>
    </row>
    <row r="144" spans="1:83" ht="15" customHeight="1" x14ac:dyDescent="0.25">
      <c r="A144" s="345"/>
      <c r="B144" s="13" t="s">
        <v>41</v>
      </c>
      <c r="C144" s="202"/>
      <c r="D144" s="204">
        <v>257</v>
      </c>
      <c r="E144" s="203">
        <v>3</v>
      </c>
      <c r="F144" s="203">
        <v>9</v>
      </c>
      <c r="G144" s="203">
        <v>23</v>
      </c>
      <c r="H144" s="203">
        <v>113</v>
      </c>
      <c r="I144" s="203">
        <v>90</v>
      </c>
      <c r="J144" s="203">
        <v>145</v>
      </c>
      <c r="K144" s="203">
        <v>2</v>
      </c>
      <c r="L144" s="203">
        <v>159</v>
      </c>
      <c r="M144" s="203">
        <v>337</v>
      </c>
      <c r="N144" s="203">
        <v>1556</v>
      </c>
      <c r="O144" s="203">
        <v>66</v>
      </c>
      <c r="P144" s="203">
        <v>250</v>
      </c>
      <c r="Q144" s="203">
        <v>87</v>
      </c>
      <c r="R144" s="203">
        <v>15</v>
      </c>
      <c r="S144" s="211">
        <v>3112</v>
      </c>
      <c r="T144" s="204">
        <v>252</v>
      </c>
      <c r="U144" s="203">
        <v>4</v>
      </c>
      <c r="V144" s="203">
        <v>5</v>
      </c>
      <c r="W144" s="203">
        <v>31</v>
      </c>
      <c r="X144" s="203">
        <v>114</v>
      </c>
      <c r="Y144" s="203">
        <v>101</v>
      </c>
      <c r="Z144" s="203">
        <v>145</v>
      </c>
      <c r="AA144" s="203">
        <v>1</v>
      </c>
      <c r="AB144" s="203">
        <v>156</v>
      </c>
      <c r="AC144" s="203">
        <v>296</v>
      </c>
      <c r="AD144" s="203">
        <v>1601</v>
      </c>
      <c r="AE144" s="203">
        <v>79</v>
      </c>
      <c r="AF144" s="203">
        <v>268</v>
      </c>
      <c r="AG144" s="203">
        <v>105</v>
      </c>
      <c r="AH144" s="203">
        <v>18</v>
      </c>
      <c r="AI144" s="211">
        <v>3176</v>
      </c>
      <c r="AJ144" s="204">
        <v>228</v>
      </c>
      <c r="AK144" s="203">
        <v>3</v>
      </c>
      <c r="AL144" s="203">
        <v>3</v>
      </c>
      <c r="AM144" s="203">
        <v>37</v>
      </c>
      <c r="AN144" s="203">
        <v>122</v>
      </c>
      <c r="AO144" s="203">
        <v>85</v>
      </c>
      <c r="AP144" s="203">
        <v>162</v>
      </c>
      <c r="AQ144" s="203">
        <v>1</v>
      </c>
      <c r="AR144" s="203">
        <v>123</v>
      </c>
      <c r="AS144" s="203">
        <v>318</v>
      </c>
      <c r="AT144" s="203">
        <v>1700</v>
      </c>
      <c r="AU144" s="203">
        <v>79</v>
      </c>
      <c r="AV144" s="203">
        <v>301</v>
      </c>
      <c r="AW144" s="203">
        <v>90</v>
      </c>
      <c r="AX144" s="203">
        <v>18</v>
      </c>
      <c r="AY144" s="211">
        <v>3270</v>
      </c>
      <c r="AZ144" s="204">
        <v>251</v>
      </c>
      <c r="BA144" s="203">
        <v>0</v>
      </c>
      <c r="BB144" s="203">
        <v>3</v>
      </c>
      <c r="BC144" s="203">
        <v>46</v>
      </c>
      <c r="BD144" s="203">
        <v>104</v>
      </c>
      <c r="BE144" s="203">
        <v>103</v>
      </c>
      <c r="BF144" s="203">
        <v>146</v>
      </c>
      <c r="BG144" s="203">
        <v>4</v>
      </c>
      <c r="BH144" s="203">
        <v>135</v>
      </c>
      <c r="BI144" s="203">
        <v>358</v>
      </c>
      <c r="BJ144" s="203">
        <v>1930</v>
      </c>
      <c r="BK144" s="203">
        <v>65</v>
      </c>
      <c r="BL144" s="203">
        <v>368</v>
      </c>
      <c r="BM144" s="203">
        <v>122</v>
      </c>
      <c r="BN144" s="203">
        <v>21</v>
      </c>
      <c r="BO144" s="211">
        <v>3656</v>
      </c>
      <c r="BP144" s="204">
        <v>241</v>
      </c>
      <c r="BQ144" s="203">
        <v>0</v>
      </c>
      <c r="BR144" s="203">
        <v>3</v>
      </c>
      <c r="BS144" s="203">
        <v>44</v>
      </c>
      <c r="BT144" s="203">
        <v>97</v>
      </c>
      <c r="BU144" s="203">
        <v>97</v>
      </c>
      <c r="BV144" s="203">
        <v>135</v>
      </c>
      <c r="BW144" s="203">
        <v>1</v>
      </c>
      <c r="BX144" s="203">
        <v>129</v>
      </c>
      <c r="BY144" s="203">
        <v>364</v>
      </c>
      <c r="BZ144" s="203">
        <v>2065</v>
      </c>
      <c r="CA144" s="203">
        <v>110</v>
      </c>
      <c r="CB144" s="203">
        <v>446</v>
      </c>
      <c r="CC144" s="203">
        <v>93</v>
      </c>
      <c r="CD144" s="203">
        <v>15</v>
      </c>
      <c r="CE144" s="211">
        <v>3840</v>
      </c>
    </row>
    <row r="145" spans="1:83" ht="15" customHeight="1" x14ac:dyDescent="0.25">
      <c r="A145" s="38" t="s">
        <v>25</v>
      </c>
      <c r="B145" s="13" t="s">
        <v>132</v>
      </c>
      <c r="C145" s="202" t="s">
        <v>133</v>
      </c>
      <c r="D145" s="204">
        <v>38</v>
      </c>
      <c r="E145" s="203">
        <v>2</v>
      </c>
      <c r="F145" s="203">
        <v>0</v>
      </c>
      <c r="G145" s="203">
        <v>0</v>
      </c>
      <c r="H145" s="203">
        <v>4</v>
      </c>
      <c r="I145" s="203">
        <v>1</v>
      </c>
      <c r="J145" s="203">
        <v>0</v>
      </c>
      <c r="K145" s="203">
        <v>1</v>
      </c>
      <c r="L145" s="203">
        <v>4</v>
      </c>
      <c r="M145" s="203">
        <v>4</v>
      </c>
      <c r="N145" s="203">
        <v>0</v>
      </c>
      <c r="O145" s="203">
        <v>1</v>
      </c>
      <c r="P145" s="203">
        <v>0</v>
      </c>
      <c r="Q145" s="203">
        <v>0</v>
      </c>
      <c r="R145" s="203">
        <v>3</v>
      </c>
      <c r="S145" s="211">
        <v>58</v>
      </c>
      <c r="T145" s="204">
        <v>30</v>
      </c>
      <c r="U145" s="203">
        <v>4</v>
      </c>
      <c r="V145" s="203">
        <v>0</v>
      </c>
      <c r="W145" s="203">
        <v>0</v>
      </c>
      <c r="X145" s="203">
        <v>3</v>
      </c>
      <c r="Y145" s="203">
        <v>0</v>
      </c>
      <c r="Z145" s="203">
        <v>0</v>
      </c>
      <c r="AA145" s="203">
        <v>3</v>
      </c>
      <c r="AB145" s="203">
        <v>3</v>
      </c>
      <c r="AC145" s="203">
        <v>0</v>
      </c>
      <c r="AD145" s="203">
        <v>1</v>
      </c>
      <c r="AE145" s="203">
        <v>0</v>
      </c>
      <c r="AF145" s="203">
        <v>0</v>
      </c>
      <c r="AG145" s="203">
        <v>0</v>
      </c>
      <c r="AH145" s="203">
        <v>1</v>
      </c>
      <c r="AI145" s="211">
        <v>45</v>
      </c>
      <c r="AJ145" s="204">
        <v>21</v>
      </c>
      <c r="AK145" s="203">
        <v>1</v>
      </c>
      <c r="AL145" s="203">
        <v>0</v>
      </c>
      <c r="AM145" s="203">
        <v>1</v>
      </c>
      <c r="AN145" s="203">
        <v>3</v>
      </c>
      <c r="AO145" s="203">
        <v>0</v>
      </c>
      <c r="AP145" s="203">
        <v>1</v>
      </c>
      <c r="AQ145" s="203">
        <v>3</v>
      </c>
      <c r="AR145" s="203">
        <v>2</v>
      </c>
      <c r="AS145" s="203">
        <v>1</v>
      </c>
      <c r="AT145" s="203">
        <v>0</v>
      </c>
      <c r="AU145" s="203">
        <v>1</v>
      </c>
      <c r="AV145" s="203">
        <v>0</v>
      </c>
      <c r="AW145" s="203">
        <v>0</v>
      </c>
      <c r="AX145" s="203">
        <v>1</v>
      </c>
      <c r="AY145" s="211">
        <v>35</v>
      </c>
      <c r="AZ145" s="204">
        <v>18</v>
      </c>
      <c r="BA145" s="203">
        <v>1</v>
      </c>
      <c r="BB145" s="203">
        <v>0</v>
      </c>
      <c r="BC145" s="203">
        <v>1</v>
      </c>
      <c r="BD145" s="203">
        <v>1</v>
      </c>
      <c r="BE145" s="203">
        <v>0</v>
      </c>
      <c r="BF145" s="203">
        <v>2</v>
      </c>
      <c r="BG145" s="203">
        <v>3</v>
      </c>
      <c r="BH145" s="203">
        <v>1</v>
      </c>
      <c r="BI145" s="203">
        <v>6</v>
      </c>
      <c r="BJ145" s="203">
        <v>2</v>
      </c>
      <c r="BK145" s="203">
        <v>0</v>
      </c>
      <c r="BL145" s="203">
        <v>0</v>
      </c>
      <c r="BM145" s="203">
        <v>0</v>
      </c>
      <c r="BN145" s="203">
        <v>1</v>
      </c>
      <c r="BO145" s="211">
        <v>36</v>
      </c>
      <c r="BP145" s="204">
        <v>25</v>
      </c>
      <c r="BQ145" s="203">
        <v>1</v>
      </c>
      <c r="BR145" s="203">
        <v>0</v>
      </c>
      <c r="BS145" s="203">
        <v>0</v>
      </c>
      <c r="BT145" s="203">
        <v>0</v>
      </c>
      <c r="BU145" s="203">
        <v>1</v>
      </c>
      <c r="BV145" s="203">
        <v>2</v>
      </c>
      <c r="BW145" s="203">
        <v>3</v>
      </c>
      <c r="BX145" s="203">
        <v>4</v>
      </c>
      <c r="BY145" s="203">
        <v>3</v>
      </c>
      <c r="BZ145" s="203">
        <v>0</v>
      </c>
      <c r="CA145" s="203">
        <v>0</v>
      </c>
      <c r="CB145" s="203">
        <v>1</v>
      </c>
      <c r="CC145" s="203">
        <v>0</v>
      </c>
      <c r="CD145" s="203">
        <v>0</v>
      </c>
      <c r="CE145" s="211">
        <v>40</v>
      </c>
    </row>
    <row r="146" spans="1:83" ht="15.75" customHeight="1" x14ac:dyDescent="0.25">
      <c r="A146" s="38"/>
      <c r="B146" s="13"/>
      <c r="C146" s="202" t="s">
        <v>134</v>
      </c>
      <c r="D146" s="204">
        <v>0</v>
      </c>
      <c r="E146" s="203">
        <v>0</v>
      </c>
      <c r="F146" s="203">
        <v>0</v>
      </c>
      <c r="G146" s="203">
        <v>0</v>
      </c>
      <c r="H146" s="203">
        <v>0</v>
      </c>
      <c r="I146" s="203">
        <v>0</v>
      </c>
      <c r="J146" s="203">
        <v>0</v>
      </c>
      <c r="K146" s="203">
        <v>0</v>
      </c>
      <c r="L146" s="203">
        <v>0</v>
      </c>
      <c r="M146" s="203">
        <v>0</v>
      </c>
      <c r="N146" s="203">
        <v>0</v>
      </c>
      <c r="O146" s="203">
        <v>0</v>
      </c>
      <c r="P146" s="203">
        <v>0</v>
      </c>
      <c r="Q146" s="203">
        <v>0</v>
      </c>
      <c r="R146" s="203">
        <v>0</v>
      </c>
      <c r="S146" s="211">
        <v>0</v>
      </c>
      <c r="T146" s="204">
        <v>0</v>
      </c>
      <c r="U146" s="203">
        <v>0</v>
      </c>
      <c r="V146" s="203">
        <v>0</v>
      </c>
      <c r="W146" s="203">
        <v>0</v>
      </c>
      <c r="X146" s="203">
        <v>0</v>
      </c>
      <c r="Y146" s="203">
        <v>0</v>
      </c>
      <c r="Z146" s="203">
        <v>0</v>
      </c>
      <c r="AA146" s="203">
        <v>0</v>
      </c>
      <c r="AB146" s="203">
        <v>0</v>
      </c>
      <c r="AC146" s="203">
        <v>0</v>
      </c>
      <c r="AD146" s="203">
        <v>0</v>
      </c>
      <c r="AE146" s="203">
        <v>0</v>
      </c>
      <c r="AF146" s="203">
        <v>0</v>
      </c>
      <c r="AG146" s="203">
        <v>0</v>
      </c>
      <c r="AH146" s="203">
        <v>0</v>
      </c>
      <c r="AI146" s="211">
        <v>0</v>
      </c>
      <c r="AJ146" s="204">
        <v>0</v>
      </c>
      <c r="AK146" s="203">
        <v>0</v>
      </c>
      <c r="AL146" s="203">
        <v>0</v>
      </c>
      <c r="AM146" s="203">
        <v>0</v>
      </c>
      <c r="AN146" s="203">
        <v>0</v>
      </c>
      <c r="AO146" s="203">
        <v>0</v>
      </c>
      <c r="AP146" s="203">
        <v>0</v>
      </c>
      <c r="AQ146" s="203">
        <v>0</v>
      </c>
      <c r="AR146" s="203">
        <v>0</v>
      </c>
      <c r="AS146" s="203">
        <v>0</v>
      </c>
      <c r="AT146" s="203">
        <v>0</v>
      </c>
      <c r="AU146" s="203">
        <v>0</v>
      </c>
      <c r="AV146" s="203">
        <v>0</v>
      </c>
      <c r="AW146" s="203">
        <v>0</v>
      </c>
      <c r="AX146" s="203">
        <v>0</v>
      </c>
      <c r="AY146" s="211">
        <v>0</v>
      </c>
      <c r="AZ146" s="204">
        <v>0</v>
      </c>
      <c r="BA146" s="203">
        <v>0</v>
      </c>
      <c r="BB146" s="203">
        <v>0</v>
      </c>
      <c r="BC146" s="203">
        <v>0</v>
      </c>
      <c r="BD146" s="203">
        <v>0</v>
      </c>
      <c r="BE146" s="203">
        <v>0</v>
      </c>
      <c r="BF146" s="203">
        <v>0</v>
      </c>
      <c r="BG146" s="203">
        <v>0</v>
      </c>
      <c r="BH146" s="203">
        <v>0</v>
      </c>
      <c r="BI146" s="203">
        <v>0</v>
      </c>
      <c r="BJ146" s="203">
        <v>0</v>
      </c>
      <c r="BK146" s="203">
        <v>0</v>
      </c>
      <c r="BL146" s="203">
        <v>0</v>
      </c>
      <c r="BM146" s="203">
        <v>0</v>
      </c>
      <c r="BN146" s="203">
        <v>0</v>
      </c>
      <c r="BO146" s="211">
        <v>0</v>
      </c>
      <c r="BP146" s="204">
        <v>0</v>
      </c>
      <c r="BQ146" s="203">
        <v>0</v>
      </c>
      <c r="BR146" s="203">
        <v>0</v>
      </c>
      <c r="BS146" s="203">
        <v>0</v>
      </c>
      <c r="BT146" s="203">
        <v>0</v>
      </c>
      <c r="BU146" s="203">
        <v>0</v>
      </c>
      <c r="BV146" s="203">
        <v>0</v>
      </c>
      <c r="BW146" s="203">
        <v>0</v>
      </c>
      <c r="BX146" s="203">
        <v>0</v>
      </c>
      <c r="BY146" s="203">
        <v>0</v>
      </c>
      <c r="BZ146" s="203">
        <v>0</v>
      </c>
      <c r="CA146" s="203">
        <v>0</v>
      </c>
      <c r="CB146" s="203">
        <v>0</v>
      </c>
      <c r="CC146" s="203">
        <v>0</v>
      </c>
      <c r="CD146" s="203">
        <v>0</v>
      </c>
      <c r="CE146" s="211">
        <v>0</v>
      </c>
    </row>
    <row r="147" spans="1:83" ht="15" customHeight="1" x14ac:dyDescent="0.25">
      <c r="A147" s="38"/>
      <c r="B147" s="13"/>
      <c r="C147" s="202" t="s">
        <v>135</v>
      </c>
      <c r="D147" s="204">
        <v>186</v>
      </c>
      <c r="E147" s="203">
        <v>44</v>
      </c>
      <c r="F147" s="203">
        <v>2</v>
      </c>
      <c r="G147" s="203">
        <v>16</v>
      </c>
      <c r="H147" s="203">
        <v>2</v>
      </c>
      <c r="I147" s="203">
        <v>2</v>
      </c>
      <c r="J147" s="203">
        <v>2</v>
      </c>
      <c r="K147" s="203">
        <v>3</v>
      </c>
      <c r="L147" s="203">
        <v>2</v>
      </c>
      <c r="M147" s="203">
        <v>1</v>
      </c>
      <c r="N147" s="203">
        <v>0</v>
      </c>
      <c r="O147" s="203">
        <v>1</v>
      </c>
      <c r="P147" s="203">
        <v>0</v>
      </c>
      <c r="Q147" s="203">
        <v>0</v>
      </c>
      <c r="R147" s="203">
        <v>65</v>
      </c>
      <c r="S147" s="211">
        <v>326</v>
      </c>
      <c r="T147" s="204">
        <v>191</v>
      </c>
      <c r="U147" s="203">
        <v>36</v>
      </c>
      <c r="V147" s="203">
        <v>7</v>
      </c>
      <c r="W147" s="203">
        <v>37</v>
      </c>
      <c r="X147" s="203">
        <v>8</v>
      </c>
      <c r="Y147" s="203">
        <v>3</v>
      </c>
      <c r="Z147" s="203">
        <v>0</v>
      </c>
      <c r="AA147" s="203">
        <v>0</v>
      </c>
      <c r="AB147" s="203">
        <v>2</v>
      </c>
      <c r="AC147" s="203">
        <v>0</v>
      </c>
      <c r="AD147" s="203">
        <v>0</v>
      </c>
      <c r="AE147" s="203">
        <v>3</v>
      </c>
      <c r="AF147" s="203">
        <v>0</v>
      </c>
      <c r="AG147" s="203">
        <v>0</v>
      </c>
      <c r="AH147" s="203">
        <v>46</v>
      </c>
      <c r="AI147" s="211">
        <v>333</v>
      </c>
      <c r="AJ147" s="204">
        <v>199</v>
      </c>
      <c r="AK147" s="203">
        <v>41</v>
      </c>
      <c r="AL147" s="203">
        <v>1</v>
      </c>
      <c r="AM147" s="203">
        <v>37</v>
      </c>
      <c r="AN147" s="203">
        <v>4</v>
      </c>
      <c r="AO147" s="203">
        <v>2</v>
      </c>
      <c r="AP147" s="203">
        <v>2</v>
      </c>
      <c r="AQ147" s="203">
        <v>2</v>
      </c>
      <c r="AR147" s="203">
        <v>0</v>
      </c>
      <c r="AS147" s="203">
        <v>0</v>
      </c>
      <c r="AT147" s="203">
        <v>1</v>
      </c>
      <c r="AU147" s="203">
        <v>0</v>
      </c>
      <c r="AV147" s="203">
        <v>0</v>
      </c>
      <c r="AW147" s="203">
        <v>0</v>
      </c>
      <c r="AX147" s="203">
        <v>76</v>
      </c>
      <c r="AY147" s="211">
        <v>365</v>
      </c>
      <c r="AZ147" s="204">
        <v>195</v>
      </c>
      <c r="BA147" s="203">
        <v>26</v>
      </c>
      <c r="BB147" s="203">
        <v>1</v>
      </c>
      <c r="BC147" s="203">
        <v>55</v>
      </c>
      <c r="BD147" s="203">
        <v>1</v>
      </c>
      <c r="BE147" s="203">
        <v>6</v>
      </c>
      <c r="BF147" s="203">
        <v>1</v>
      </c>
      <c r="BG147" s="203">
        <v>0</v>
      </c>
      <c r="BH147" s="203">
        <v>0</v>
      </c>
      <c r="BI147" s="203">
        <v>0</v>
      </c>
      <c r="BJ147" s="203">
        <v>0</v>
      </c>
      <c r="BK147" s="203">
        <v>1</v>
      </c>
      <c r="BL147" s="203">
        <v>0</v>
      </c>
      <c r="BM147" s="203">
        <v>0</v>
      </c>
      <c r="BN147" s="203">
        <v>92</v>
      </c>
      <c r="BO147" s="211">
        <v>378</v>
      </c>
      <c r="BP147" s="204">
        <v>228</v>
      </c>
      <c r="BQ147" s="203">
        <v>25</v>
      </c>
      <c r="BR147" s="203">
        <v>6</v>
      </c>
      <c r="BS147" s="203">
        <v>53</v>
      </c>
      <c r="BT147" s="203">
        <v>3</v>
      </c>
      <c r="BU147" s="203">
        <v>0</v>
      </c>
      <c r="BV147" s="203">
        <v>1</v>
      </c>
      <c r="BW147" s="203">
        <v>1</v>
      </c>
      <c r="BX147" s="203">
        <v>2</v>
      </c>
      <c r="BY147" s="203">
        <v>0</v>
      </c>
      <c r="BZ147" s="203">
        <v>0</v>
      </c>
      <c r="CA147" s="203">
        <v>0</v>
      </c>
      <c r="CB147" s="203">
        <v>0</v>
      </c>
      <c r="CC147" s="203">
        <v>0</v>
      </c>
      <c r="CD147" s="203">
        <v>101</v>
      </c>
      <c r="CE147" s="211">
        <v>420</v>
      </c>
    </row>
    <row r="148" spans="1:83" ht="15" customHeight="1" x14ac:dyDescent="0.25">
      <c r="A148" s="38"/>
      <c r="B148" s="13"/>
      <c r="C148" s="202" t="s">
        <v>41</v>
      </c>
      <c r="D148" s="204">
        <v>224</v>
      </c>
      <c r="E148" s="203">
        <v>46</v>
      </c>
      <c r="F148" s="203">
        <v>2</v>
      </c>
      <c r="G148" s="203">
        <v>16</v>
      </c>
      <c r="H148" s="203">
        <v>6</v>
      </c>
      <c r="I148" s="203">
        <v>3</v>
      </c>
      <c r="J148" s="203">
        <v>2</v>
      </c>
      <c r="K148" s="203">
        <v>4</v>
      </c>
      <c r="L148" s="203">
        <v>6</v>
      </c>
      <c r="M148" s="203">
        <v>5</v>
      </c>
      <c r="N148" s="203">
        <v>0</v>
      </c>
      <c r="O148" s="203">
        <v>2</v>
      </c>
      <c r="P148" s="203">
        <v>0</v>
      </c>
      <c r="Q148" s="203">
        <v>0</v>
      </c>
      <c r="R148" s="203">
        <v>68</v>
      </c>
      <c r="S148" s="211">
        <v>384</v>
      </c>
      <c r="T148" s="204">
        <v>221</v>
      </c>
      <c r="U148" s="203">
        <v>40</v>
      </c>
      <c r="V148" s="203">
        <v>7</v>
      </c>
      <c r="W148" s="203">
        <v>37</v>
      </c>
      <c r="X148" s="203">
        <v>11</v>
      </c>
      <c r="Y148" s="203">
        <v>3</v>
      </c>
      <c r="Z148" s="203">
        <v>0</v>
      </c>
      <c r="AA148" s="203">
        <v>3</v>
      </c>
      <c r="AB148" s="203">
        <v>5</v>
      </c>
      <c r="AC148" s="203">
        <v>0</v>
      </c>
      <c r="AD148" s="203">
        <v>1</v>
      </c>
      <c r="AE148" s="203">
        <v>3</v>
      </c>
      <c r="AF148" s="203">
        <v>0</v>
      </c>
      <c r="AG148" s="203">
        <v>0</v>
      </c>
      <c r="AH148" s="203">
        <v>47</v>
      </c>
      <c r="AI148" s="211">
        <v>378</v>
      </c>
      <c r="AJ148" s="204">
        <v>220</v>
      </c>
      <c r="AK148" s="203">
        <v>42</v>
      </c>
      <c r="AL148" s="203">
        <v>1</v>
      </c>
      <c r="AM148" s="203">
        <v>38</v>
      </c>
      <c r="AN148" s="203">
        <v>7</v>
      </c>
      <c r="AO148" s="203">
        <v>2</v>
      </c>
      <c r="AP148" s="203">
        <v>3</v>
      </c>
      <c r="AQ148" s="203">
        <v>5</v>
      </c>
      <c r="AR148" s="203">
        <v>2</v>
      </c>
      <c r="AS148" s="203">
        <v>1</v>
      </c>
      <c r="AT148" s="203">
        <v>1</v>
      </c>
      <c r="AU148" s="203">
        <v>1</v>
      </c>
      <c r="AV148" s="203">
        <v>0</v>
      </c>
      <c r="AW148" s="203">
        <v>0</v>
      </c>
      <c r="AX148" s="203">
        <v>77</v>
      </c>
      <c r="AY148" s="211">
        <v>400</v>
      </c>
      <c r="AZ148" s="204">
        <v>213</v>
      </c>
      <c r="BA148" s="203">
        <v>27</v>
      </c>
      <c r="BB148" s="203">
        <v>1</v>
      </c>
      <c r="BC148" s="203">
        <v>56</v>
      </c>
      <c r="BD148" s="203">
        <v>2</v>
      </c>
      <c r="BE148" s="203">
        <v>6</v>
      </c>
      <c r="BF148" s="203">
        <v>3</v>
      </c>
      <c r="BG148" s="203">
        <v>3</v>
      </c>
      <c r="BH148" s="203">
        <v>1</v>
      </c>
      <c r="BI148" s="203">
        <v>6</v>
      </c>
      <c r="BJ148" s="203">
        <v>2</v>
      </c>
      <c r="BK148" s="203">
        <v>1</v>
      </c>
      <c r="BL148" s="203">
        <v>0</v>
      </c>
      <c r="BM148" s="203">
        <v>0</v>
      </c>
      <c r="BN148" s="203">
        <v>93</v>
      </c>
      <c r="BO148" s="211">
        <v>414</v>
      </c>
      <c r="BP148" s="204">
        <v>253</v>
      </c>
      <c r="BQ148" s="203">
        <v>26</v>
      </c>
      <c r="BR148" s="203">
        <v>6</v>
      </c>
      <c r="BS148" s="203">
        <v>53</v>
      </c>
      <c r="BT148" s="203">
        <v>3</v>
      </c>
      <c r="BU148" s="203">
        <v>1</v>
      </c>
      <c r="BV148" s="203">
        <v>3</v>
      </c>
      <c r="BW148" s="203">
        <v>4</v>
      </c>
      <c r="BX148" s="203">
        <v>6</v>
      </c>
      <c r="BY148" s="203">
        <v>3</v>
      </c>
      <c r="BZ148" s="203">
        <v>0</v>
      </c>
      <c r="CA148" s="203">
        <v>0</v>
      </c>
      <c r="CB148" s="203">
        <v>1</v>
      </c>
      <c r="CC148" s="203">
        <v>0</v>
      </c>
      <c r="CD148" s="203">
        <v>101</v>
      </c>
      <c r="CE148" s="211">
        <v>460</v>
      </c>
    </row>
    <row r="149" spans="1:83" ht="15" customHeight="1" x14ac:dyDescent="0.25">
      <c r="A149" s="38"/>
      <c r="B149" s="13" t="s">
        <v>136</v>
      </c>
      <c r="C149" s="202" t="s">
        <v>137</v>
      </c>
      <c r="D149" s="204">
        <v>0</v>
      </c>
      <c r="E149" s="203">
        <v>0</v>
      </c>
      <c r="F149" s="203">
        <v>0</v>
      </c>
      <c r="G149" s="203">
        <v>0</v>
      </c>
      <c r="H149" s="203">
        <v>0</v>
      </c>
      <c r="I149" s="203">
        <v>0</v>
      </c>
      <c r="J149" s="203">
        <v>0</v>
      </c>
      <c r="K149" s="203">
        <v>0</v>
      </c>
      <c r="L149" s="203">
        <v>0</v>
      </c>
      <c r="M149" s="203">
        <v>0</v>
      </c>
      <c r="N149" s="203">
        <v>0</v>
      </c>
      <c r="O149" s="203">
        <v>0</v>
      </c>
      <c r="P149" s="203">
        <v>0</v>
      </c>
      <c r="Q149" s="203">
        <v>0</v>
      </c>
      <c r="R149" s="203">
        <v>0</v>
      </c>
      <c r="S149" s="211">
        <v>0</v>
      </c>
      <c r="T149" s="204">
        <v>0</v>
      </c>
      <c r="U149" s="203">
        <v>0</v>
      </c>
      <c r="V149" s="203">
        <v>0</v>
      </c>
      <c r="W149" s="203">
        <v>0</v>
      </c>
      <c r="X149" s="203">
        <v>0</v>
      </c>
      <c r="Y149" s="203">
        <v>0</v>
      </c>
      <c r="Z149" s="203">
        <v>0</v>
      </c>
      <c r="AA149" s="203">
        <v>0</v>
      </c>
      <c r="AB149" s="203">
        <v>0</v>
      </c>
      <c r="AC149" s="203">
        <v>0</v>
      </c>
      <c r="AD149" s="203">
        <v>0</v>
      </c>
      <c r="AE149" s="203">
        <v>0</v>
      </c>
      <c r="AF149" s="203">
        <v>0</v>
      </c>
      <c r="AG149" s="203">
        <v>0</v>
      </c>
      <c r="AH149" s="203">
        <v>0</v>
      </c>
      <c r="AI149" s="211">
        <v>0</v>
      </c>
      <c r="AJ149" s="204">
        <v>0</v>
      </c>
      <c r="AK149" s="203">
        <v>0</v>
      </c>
      <c r="AL149" s="203">
        <v>0</v>
      </c>
      <c r="AM149" s="203">
        <v>0</v>
      </c>
      <c r="AN149" s="203">
        <v>0</v>
      </c>
      <c r="AO149" s="203">
        <v>0</v>
      </c>
      <c r="AP149" s="203">
        <v>0</v>
      </c>
      <c r="AQ149" s="203">
        <v>1</v>
      </c>
      <c r="AR149" s="203">
        <v>0</v>
      </c>
      <c r="AS149" s="203">
        <v>0</v>
      </c>
      <c r="AT149" s="203">
        <v>0</v>
      </c>
      <c r="AU149" s="203">
        <v>0</v>
      </c>
      <c r="AV149" s="203">
        <v>0</v>
      </c>
      <c r="AW149" s="203">
        <v>0</v>
      </c>
      <c r="AX149" s="203">
        <v>0</v>
      </c>
      <c r="AY149" s="211">
        <v>1</v>
      </c>
      <c r="AZ149" s="204">
        <v>0</v>
      </c>
      <c r="BA149" s="203">
        <v>0</v>
      </c>
      <c r="BB149" s="203">
        <v>0</v>
      </c>
      <c r="BC149" s="203">
        <v>0</v>
      </c>
      <c r="BD149" s="203">
        <v>0</v>
      </c>
      <c r="BE149" s="203">
        <v>0</v>
      </c>
      <c r="BF149" s="203">
        <v>0</v>
      </c>
      <c r="BG149" s="203">
        <v>0</v>
      </c>
      <c r="BH149" s="203">
        <v>0</v>
      </c>
      <c r="BI149" s="203">
        <v>0</v>
      </c>
      <c r="BJ149" s="203">
        <v>0</v>
      </c>
      <c r="BK149" s="203">
        <v>0</v>
      </c>
      <c r="BL149" s="203">
        <v>0</v>
      </c>
      <c r="BM149" s="203">
        <v>0</v>
      </c>
      <c r="BN149" s="203">
        <v>0</v>
      </c>
      <c r="BO149" s="211">
        <v>0</v>
      </c>
      <c r="BP149" s="204">
        <v>0</v>
      </c>
      <c r="BQ149" s="203">
        <v>0</v>
      </c>
      <c r="BR149" s="203">
        <v>0</v>
      </c>
      <c r="BS149" s="203">
        <v>0</v>
      </c>
      <c r="BT149" s="203">
        <v>0</v>
      </c>
      <c r="BU149" s="203">
        <v>0</v>
      </c>
      <c r="BV149" s="203">
        <v>0</v>
      </c>
      <c r="BW149" s="203">
        <v>0</v>
      </c>
      <c r="BX149" s="203">
        <v>0</v>
      </c>
      <c r="BY149" s="203">
        <v>0</v>
      </c>
      <c r="BZ149" s="203">
        <v>1</v>
      </c>
      <c r="CA149" s="203">
        <v>0</v>
      </c>
      <c r="CB149" s="203">
        <v>0</v>
      </c>
      <c r="CC149" s="203">
        <v>0</v>
      </c>
      <c r="CD149" s="203">
        <v>0</v>
      </c>
      <c r="CE149" s="211">
        <v>1</v>
      </c>
    </row>
    <row r="150" spans="1:83" ht="15" customHeight="1" x14ac:dyDescent="0.25">
      <c r="A150" s="38"/>
      <c r="B150" s="13"/>
      <c r="C150" s="202" t="s">
        <v>138</v>
      </c>
      <c r="D150" s="204">
        <v>34</v>
      </c>
      <c r="E150" s="203">
        <v>12</v>
      </c>
      <c r="F150" s="203">
        <v>1</v>
      </c>
      <c r="G150" s="203">
        <v>1</v>
      </c>
      <c r="H150" s="203">
        <v>22</v>
      </c>
      <c r="I150" s="203">
        <v>31</v>
      </c>
      <c r="J150" s="203">
        <v>22</v>
      </c>
      <c r="K150" s="203">
        <v>5</v>
      </c>
      <c r="L150" s="203">
        <v>22</v>
      </c>
      <c r="M150" s="203">
        <v>52</v>
      </c>
      <c r="N150" s="203">
        <v>14</v>
      </c>
      <c r="O150" s="203">
        <v>3</v>
      </c>
      <c r="P150" s="203">
        <v>0</v>
      </c>
      <c r="Q150" s="203">
        <v>0</v>
      </c>
      <c r="R150" s="203">
        <v>137</v>
      </c>
      <c r="S150" s="211">
        <v>356</v>
      </c>
      <c r="T150" s="204">
        <v>56</v>
      </c>
      <c r="U150" s="203">
        <v>7</v>
      </c>
      <c r="V150" s="203">
        <v>0</v>
      </c>
      <c r="W150" s="203">
        <v>2</v>
      </c>
      <c r="X150" s="203">
        <v>39</v>
      </c>
      <c r="Y150" s="203">
        <v>37</v>
      </c>
      <c r="Z150" s="203">
        <v>14</v>
      </c>
      <c r="AA150" s="203">
        <v>9</v>
      </c>
      <c r="AB150" s="203">
        <v>30</v>
      </c>
      <c r="AC150" s="203">
        <v>31</v>
      </c>
      <c r="AD150" s="203">
        <v>15</v>
      </c>
      <c r="AE150" s="203">
        <v>2</v>
      </c>
      <c r="AF150" s="203">
        <v>0</v>
      </c>
      <c r="AG150" s="203">
        <v>0</v>
      </c>
      <c r="AH150" s="203">
        <v>86</v>
      </c>
      <c r="AI150" s="211">
        <v>328</v>
      </c>
      <c r="AJ150" s="204">
        <v>53</v>
      </c>
      <c r="AK150" s="203">
        <v>8</v>
      </c>
      <c r="AL150" s="203">
        <v>0</v>
      </c>
      <c r="AM150" s="203">
        <v>2</v>
      </c>
      <c r="AN150" s="203">
        <v>23</v>
      </c>
      <c r="AO150" s="203">
        <v>37</v>
      </c>
      <c r="AP150" s="203">
        <v>17</v>
      </c>
      <c r="AQ150" s="203">
        <v>6</v>
      </c>
      <c r="AR150" s="203">
        <v>21</v>
      </c>
      <c r="AS150" s="203">
        <v>31</v>
      </c>
      <c r="AT150" s="203">
        <v>12</v>
      </c>
      <c r="AU150" s="203">
        <v>3</v>
      </c>
      <c r="AV150" s="203">
        <v>0</v>
      </c>
      <c r="AW150" s="203">
        <v>0</v>
      </c>
      <c r="AX150" s="203">
        <v>85</v>
      </c>
      <c r="AY150" s="211">
        <v>298</v>
      </c>
      <c r="AZ150" s="204">
        <v>45</v>
      </c>
      <c r="BA150" s="203">
        <v>10</v>
      </c>
      <c r="BB150" s="203">
        <v>1</v>
      </c>
      <c r="BC150" s="203">
        <v>1</v>
      </c>
      <c r="BD150" s="203">
        <v>22</v>
      </c>
      <c r="BE150" s="203">
        <v>43</v>
      </c>
      <c r="BF150" s="203">
        <v>14</v>
      </c>
      <c r="BG150" s="203">
        <v>10</v>
      </c>
      <c r="BH150" s="203">
        <v>26</v>
      </c>
      <c r="BI150" s="203">
        <v>45</v>
      </c>
      <c r="BJ150" s="203">
        <v>14</v>
      </c>
      <c r="BK150" s="203">
        <v>3</v>
      </c>
      <c r="BL150" s="203">
        <v>1</v>
      </c>
      <c r="BM150" s="203">
        <v>0</v>
      </c>
      <c r="BN150" s="203">
        <v>81</v>
      </c>
      <c r="BO150" s="211">
        <v>316</v>
      </c>
      <c r="BP150" s="204">
        <v>45</v>
      </c>
      <c r="BQ150" s="203">
        <v>3</v>
      </c>
      <c r="BR150" s="203">
        <v>1</v>
      </c>
      <c r="BS150" s="203">
        <v>1</v>
      </c>
      <c r="BT150" s="203">
        <v>25</v>
      </c>
      <c r="BU150" s="203">
        <v>41</v>
      </c>
      <c r="BV150" s="203">
        <v>18</v>
      </c>
      <c r="BW150" s="203">
        <v>6</v>
      </c>
      <c r="BX150" s="203">
        <v>31</v>
      </c>
      <c r="BY150" s="203">
        <v>35</v>
      </c>
      <c r="BZ150" s="203">
        <v>13</v>
      </c>
      <c r="CA150" s="203">
        <v>4</v>
      </c>
      <c r="CB150" s="203">
        <v>0</v>
      </c>
      <c r="CC150" s="203">
        <v>1</v>
      </c>
      <c r="CD150" s="203">
        <v>100</v>
      </c>
      <c r="CE150" s="211">
        <v>324</v>
      </c>
    </row>
    <row r="151" spans="1:83" ht="15" customHeight="1" x14ac:dyDescent="0.25">
      <c r="A151" s="38"/>
      <c r="B151" s="13"/>
      <c r="C151" s="202" t="s">
        <v>139</v>
      </c>
      <c r="D151" s="204">
        <v>0</v>
      </c>
      <c r="E151" s="203">
        <v>0</v>
      </c>
      <c r="F151" s="203">
        <v>0</v>
      </c>
      <c r="G151" s="203">
        <v>0</v>
      </c>
      <c r="H151" s="203">
        <v>0</v>
      </c>
      <c r="I151" s="203">
        <v>0</v>
      </c>
      <c r="J151" s="203">
        <v>0</v>
      </c>
      <c r="K151" s="203">
        <v>0</v>
      </c>
      <c r="L151" s="203">
        <v>0</v>
      </c>
      <c r="M151" s="203">
        <v>0</v>
      </c>
      <c r="N151" s="203">
        <v>0</v>
      </c>
      <c r="O151" s="203">
        <v>0</v>
      </c>
      <c r="P151" s="203">
        <v>0</v>
      </c>
      <c r="Q151" s="203">
        <v>0</v>
      </c>
      <c r="R151" s="203">
        <v>0</v>
      </c>
      <c r="S151" s="211">
        <v>0</v>
      </c>
      <c r="T151" s="204">
        <v>0</v>
      </c>
      <c r="U151" s="203">
        <v>0</v>
      </c>
      <c r="V151" s="203">
        <v>0</v>
      </c>
      <c r="W151" s="203">
        <v>0</v>
      </c>
      <c r="X151" s="203">
        <v>0</v>
      </c>
      <c r="Y151" s="203">
        <v>0</v>
      </c>
      <c r="Z151" s="203">
        <v>0</v>
      </c>
      <c r="AA151" s="203">
        <v>0</v>
      </c>
      <c r="AB151" s="203">
        <v>0</v>
      </c>
      <c r="AC151" s="203">
        <v>0</v>
      </c>
      <c r="AD151" s="203">
        <v>0</v>
      </c>
      <c r="AE151" s="203">
        <v>0</v>
      </c>
      <c r="AF151" s="203">
        <v>0</v>
      </c>
      <c r="AG151" s="203">
        <v>0</v>
      </c>
      <c r="AH151" s="203">
        <v>0</v>
      </c>
      <c r="AI151" s="211">
        <v>0</v>
      </c>
      <c r="AJ151" s="204">
        <v>0</v>
      </c>
      <c r="AK151" s="203">
        <v>0</v>
      </c>
      <c r="AL151" s="203">
        <v>0</v>
      </c>
      <c r="AM151" s="203">
        <v>0</v>
      </c>
      <c r="AN151" s="203">
        <v>0</v>
      </c>
      <c r="AO151" s="203">
        <v>0</v>
      </c>
      <c r="AP151" s="203">
        <v>0</v>
      </c>
      <c r="AQ151" s="203">
        <v>0</v>
      </c>
      <c r="AR151" s="203">
        <v>0</v>
      </c>
      <c r="AS151" s="203">
        <v>0</v>
      </c>
      <c r="AT151" s="203">
        <v>0</v>
      </c>
      <c r="AU151" s="203">
        <v>0</v>
      </c>
      <c r="AV151" s="203">
        <v>0</v>
      </c>
      <c r="AW151" s="203">
        <v>0</v>
      </c>
      <c r="AX151" s="203">
        <v>0</v>
      </c>
      <c r="AY151" s="211">
        <v>0</v>
      </c>
      <c r="AZ151" s="204">
        <v>0</v>
      </c>
      <c r="BA151" s="203">
        <v>0</v>
      </c>
      <c r="BB151" s="203">
        <v>0</v>
      </c>
      <c r="BC151" s="203">
        <v>0</v>
      </c>
      <c r="BD151" s="203">
        <v>0</v>
      </c>
      <c r="BE151" s="203">
        <v>0</v>
      </c>
      <c r="BF151" s="203">
        <v>0</v>
      </c>
      <c r="BG151" s="203">
        <v>0</v>
      </c>
      <c r="BH151" s="203">
        <v>0</v>
      </c>
      <c r="BI151" s="203">
        <v>0</v>
      </c>
      <c r="BJ151" s="203">
        <v>0</v>
      </c>
      <c r="BK151" s="203">
        <v>0</v>
      </c>
      <c r="BL151" s="203">
        <v>0</v>
      </c>
      <c r="BM151" s="203">
        <v>0</v>
      </c>
      <c r="BN151" s="203">
        <v>0</v>
      </c>
      <c r="BO151" s="211">
        <v>0</v>
      </c>
      <c r="BP151" s="204">
        <v>0</v>
      </c>
      <c r="BQ151" s="203">
        <v>0</v>
      </c>
      <c r="BR151" s="203">
        <v>0</v>
      </c>
      <c r="BS151" s="203">
        <v>0</v>
      </c>
      <c r="BT151" s="203">
        <v>0</v>
      </c>
      <c r="BU151" s="203">
        <v>0</v>
      </c>
      <c r="BV151" s="203">
        <v>0</v>
      </c>
      <c r="BW151" s="203">
        <v>0</v>
      </c>
      <c r="BX151" s="203">
        <v>0</v>
      </c>
      <c r="BY151" s="203">
        <v>0</v>
      </c>
      <c r="BZ151" s="203">
        <v>0</v>
      </c>
      <c r="CA151" s="203">
        <v>0</v>
      </c>
      <c r="CB151" s="203">
        <v>0</v>
      </c>
      <c r="CC151" s="203">
        <v>0</v>
      </c>
      <c r="CD151" s="203">
        <v>0</v>
      </c>
      <c r="CE151" s="211">
        <v>0</v>
      </c>
    </row>
    <row r="152" spans="1:83" ht="15" customHeight="1" x14ac:dyDescent="0.25">
      <c r="A152" s="38"/>
      <c r="B152" s="13"/>
      <c r="C152" s="202" t="s">
        <v>140</v>
      </c>
      <c r="D152" s="204">
        <v>0</v>
      </c>
      <c r="E152" s="203">
        <v>0</v>
      </c>
      <c r="F152" s="203">
        <v>0</v>
      </c>
      <c r="G152" s="203">
        <v>0</v>
      </c>
      <c r="H152" s="203">
        <v>0</v>
      </c>
      <c r="I152" s="203">
        <v>0</v>
      </c>
      <c r="J152" s="203">
        <v>0</v>
      </c>
      <c r="K152" s="203">
        <v>0</v>
      </c>
      <c r="L152" s="203">
        <v>0</v>
      </c>
      <c r="M152" s="203">
        <v>0</v>
      </c>
      <c r="N152" s="203">
        <v>0</v>
      </c>
      <c r="O152" s="203">
        <v>0</v>
      </c>
      <c r="P152" s="203">
        <v>0</v>
      </c>
      <c r="Q152" s="203">
        <v>0</v>
      </c>
      <c r="R152" s="203">
        <v>0</v>
      </c>
      <c r="S152" s="211">
        <v>0</v>
      </c>
      <c r="T152" s="204">
        <v>0</v>
      </c>
      <c r="U152" s="203">
        <v>0</v>
      </c>
      <c r="V152" s="203">
        <v>0</v>
      </c>
      <c r="W152" s="203">
        <v>0</v>
      </c>
      <c r="X152" s="203">
        <v>0</v>
      </c>
      <c r="Y152" s="203">
        <v>0</v>
      </c>
      <c r="Z152" s="203">
        <v>0</v>
      </c>
      <c r="AA152" s="203">
        <v>0</v>
      </c>
      <c r="AB152" s="203">
        <v>0</v>
      </c>
      <c r="AC152" s="203">
        <v>0</v>
      </c>
      <c r="AD152" s="203">
        <v>0</v>
      </c>
      <c r="AE152" s="203">
        <v>0</v>
      </c>
      <c r="AF152" s="203">
        <v>0</v>
      </c>
      <c r="AG152" s="203">
        <v>0</v>
      </c>
      <c r="AH152" s="203">
        <v>0</v>
      </c>
      <c r="AI152" s="211">
        <v>0</v>
      </c>
      <c r="AJ152" s="204">
        <v>0</v>
      </c>
      <c r="AK152" s="203">
        <v>0</v>
      </c>
      <c r="AL152" s="203">
        <v>0</v>
      </c>
      <c r="AM152" s="203">
        <v>0</v>
      </c>
      <c r="AN152" s="203">
        <v>0</v>
      </c>
      <c r="AO152" s="203">
        <v>0</v>
      </c>
      <c r="AP152" s="203">
        <v>0</v>
      </c>
      <c r="AQ152" s="203">
        <v>0</v>
      </c>
      <c r="AR152" s="203">
        <v>0</v>
      </c>
      <c r="AS152" s="203">
        <v>0</v>
      </c>
      <c r="AT152" s="203">
        <v>0</v>
      </c>
      <c r="AU152" s="203">
        <v>0</v>
      </c>
      <c r="AV152" s="203">
        <v>0</v>
      </c>
      <c r="AW152" s="203">
        <v>0</v>
      </c>
      <c r="AX152" s="203">
        <v>0</v>
      </c>
      <c r="AY152" s="211">
        <v>0</v>
      </c>
      <c r="AZ152" s="204">
        <v>0</v>
      </c>
      <c r="BA152" s="203">
        <v>0</v>
      </c>
      <c r="BB152" s="203">
        <v>0</v>
      </c>
      <c r="BC152" s="203">
        <v>0</v>
      </c>
      <c r="BD152" s="203">
        <v>0</v>
      </c>
      <c r="BE152" s="203">
        <v>0</v>
      </c>
      <c r="BF152" s="203">
        <v>0</v>
      </c>
      <c r="BG152" s="203">
        <v>0</v>
      </c>
      <c r="BH152" s="203">
        <v>0</v>
      </c>
      <c r="BI152" s="203">
        <v>0</v>
      </c>
      <c r="BJ152" s="203">
        <v>0</v>
      </c>
      <c r="BK152" s="203">
        <v>0</v>
      </c>
      <c r="BL152" s="203">
        <v>0</v>
      </c>
      <c r="BM152" s="203">
        <v>0</v>
      </c>
      <c r="BN152" s="203">
        <v>0</v>
      </c>
      <c r="BO152" s="211">
        <v>0</v>
      </c>
      <c r="BP152" s="204">
        <v>0</v>
      </c>
      <c r="BQ152" s="203">
        <v>0</v>
      </c>
      <c r="BR152" s="203">
        <v>0</v>
      </c>
      <c r="BS152" s="203">
        <v>0</v>
      </c>
      <c r="BT152" s="203">
        <v>0</v>
      </c>
      <c r="BU152" s="203">
        <v>0</v>
      </c>
      <c r="BV152" s="203">
        <v>0</v>
      </c>
      <c r="BW152" s="203">
        <v>0</v>
      </c>
      <c r="BX152" s="203">
        <v>0</v>
      </c>
      <c r="BY152" s="203">
        <v>0</v>
      </c>
      <c r="BZ152" s="203">
        <v>0</v>
      </c>
      <c r="CA152" s="203">
        <v>0</v>
      </c>
      <c r="CB152" s="203">
        <v>0</v>
      </c>
      <c r="CC152" s="203">
        <v>0</v>
      </c>
      <c r="CD152" s="203">
        <v>0</v>
      </c>
      <c r="CE152" s="211">
        <v>0</v>
      </c>
    </row>
    <row r="153" spans="1:83" ht="15" customHeight="1" x14ac:dyDescent="0.25">
      <c r="A153" s="38"/>
      <c r="B153" s="13"/>
      <c r="C153" s="202" t="s">
        <v>141</v>
      </c>
      <c r="D153" s="204">
        <v>58</v>
      </c>
      <c r="E153" s="203">
        <v>20</v>
      </c>
      <c r="F153" s="203">
        <v>1</v>
      </c>
      <c r="G153" s="203">
        <v>3</v>
      </c>
      <c r="H153" s="203">
        <v>43</v>
      </c>
      <c r="I153" s="203">
        <v>13</v>
      </c>
      <c r="J153" s="203">
        <v>31</v>
      </c>
      <c r="K153" s="203">
        <v>57</v>
      </c>
      <c r="L153" s="203">
        <v>101</v>
      </c>
      <c r="M153" s="203">
        <v>35</v>
      </c>
      <c r="N153" s="203">
        <v>17</v>
      </c>
      <c r="O153" s="203">
        <v>3</v>
      </c>
      <c r="P153" s="203">
        <v>0</v>
      </c>
      <c r="Q153" s="203">
        <v>0</v>
      </c>
      <c r="R153" s="203">
        <v>247</v>
      </c>
      <c r="S153" s="211">
        <v>629</v>
      </c>
      <c r="T153" s="204">
        <v>102</v>
      </c>
      <c r="U153" s="203">
        <v>36</v>
      </c>
      <c r="V153" s="203">
        <v>0</v>
      </c>
      <c r="W153" s="203">
        <v>3</v>
      </c>
      <c r="X153" s="203">
        <v>65</v>
      </c>
      <c r="Y153" s="203">
        <v>17</v>
      </c>
      <c r="Z153" s="203">
        <v>32</v>
      </c>
      <c r="AA153" s="203">
        <v>62</v>
      </c>
      <c r="AB153" s="203">
        <v>130</v>
      </c>
      <c r="AC153" s="203">
        <v>36</v>
      </c>
      <c r="AD153" s="203">
        <v>24</v>
      </c>
      <c r="AE153" s="203">
        <v>8</v>
      </c>
      <c r="AF153" s="203">
        <v>0</v>
      </c>
      <c r="AG153" s="203">
        <v>0</v>
      </c>
      <c r="AH153" s="203">
        <v>358</v>
      </c>
      <c r="AI153" s="211">
        <v>873</v>
      </c>
      <c r="AJ153" s="204">
        <v>118</v>
      </c>
      <c r="AK153" s="203">
        <v>37</v>
      </c>
      <c r="AL153" s="203">
        <v>0</v>
      </c>
      <c r="AM153" s="203">
        <v>7</v>
      </c>
      <c r="AN153" s="203">
        <v>70</v>
      </c>
      <c r="AO153" s="203">
        <v>16</v>
      </c>
      <c r="AP153" s="203">
        <v>38</v>
      </c>
      <c r="AQ153" s="203">
        <v>61</v>
      </c>
      <c r="AR153" s="203">
        <v>132</v>
      </c>
      <c r="AS153" s="203">
        <v>48</v>
      </c>
      <c r="AT153" s="203">
        <v>25</v>
      </c>
      <c r="AU153" s="203">
        <v>5</v>
      </c>
      <c r="AV153" s="203">
        <v>0</v>
      </c>
      <c r="AW153" s="203">
        <v>0</v>
      </c>
      <c r="AX153" s="203">
        <v>431</v>
      </c>
      <c r="AY153" s="211">
        <v>988</v>
      </c>
      <c r="AZ153" s="204">
        <v>84</v>
      </c>
      <c r="BA153" s="203">
        <v>47</v>
      </c>
      <c r="BB153" s="203">
        <v>0</v>
      </c>
      <c r="BC153" s="203">
        <v>6</v>
      </c>
      <c r="BD153" s="203">
        <v>62</v>
      </c>
      <c r="BE153" s="203">
        <v>36</v>
      </c>
      <c r="BF153" s="203">
        <v>34</v>
      </c>
      <c r="BG153" s="203">
        <v>58</v>
      </c>
      <c r="BH153" s="203">
        <v>125</v>
      </c>
      <c r="BI153" s="203">
        <v>39</v>
      </c>
      <c r="BJ153" s="203">
        <v>18</v>
      </c>
      <c r="BK153" s="203">
        <v>3</v>
      </c>
      <c r="BL153" s="203">
        <v>2</v>
      </c>
      <c r="BM153" s="203">
        <v>0</v>
      </c>
      <c r="BN153" s="203">
        <v>537</v>
      </c>
      <c r="BO153" s="211">
        <v>1051</v>
      </c>
      <c r="BP153" s="204">
        <v>125</v>
      </c>
      <c r="BQ153" s="203">
        <v>59</v>
      </c>
      <c r="BR153" s="203">
        <v>0</v>
      </c>
      <c r="BS153" s="203">
        <v>3</v>
      </c>
      <c r="BT153" s="203">
        <v>53</v>
      </c>
      <c r="BU153" s="203">
        <v>26</v>
      </c>
      <c r="BV153" s="203">
        <v>26</v>
      </c>
      <c r="BW153" s="203">
        <v>55</v>
      </c>
      <c r="BX153" s="203">
        <v>119</v>
      </c>
      <c r="BY153" s="203">
        <v>69</v>
      </c>
      <c r="BZ153" s="203">
        <v>29</v>
      </c>
      <c r="CA153" s="203">
        <v>6</v>
      </c>
      <c r="CB153" s="203">
        <v>0</v>
      </c>
      <c r="CC153" s="203">
        <v>0</v>
      </c>
      <c r="CD153" s="203">
        <v>510</v>
      </c>
      <c r="CE153" s="211">
        <v>1080</v>
      </c>
    </row>
    <row r="154" spans="1:83" ht="15" customHeight="1" x14ac:dyDescent="0.25">
      <c r="A154" s="38"/>
      <c r="B154" s="13"/>
      <c r="C154" s="202" t="s">
        <v>142</v>
      </c>
      <c r="D154" s="204">
        <v>27</v>
      </c>
      <c r="E154" s="203">
        <v>8</v>
      </c>
      <c r="F154" s="203">
        <v>0</v>
      </c>
      <c r="G154" s="203">
        <v>3</v>
      </c>
      <c r="H154" s="203">
        <v>29</v>
      </c>
      <c r="I154" s="203">
        <v>8</v>
      </c>
      <c r="J154" s="203">
        <v>19</v>
      </c>
      <c r="K154" s="203">
        <v>21</v>
      </c>
      <c r="L154" s="203">
        <v>55</v>
      </c>
      <c r="M154" s="203">
        <v>32</v>
      </c>
      <c r="N154" s="203">
        <v>12</v>
      </c>
      <c r="O154" s="203">
        <v>2</v>
      </c>
      <c r="P154" s="203">
        <v>0</v>
      </c>
      <c r="Q154" s="203">
        <v>1</v>
      </c>
      <c r="R154" s="203">
        <v>77</v>
      </c>
      <c r="S154" s="211">
        <v>294</v>
      </c>
      <c r="T154" s="204">
        <v>42</v>
      </c>
      <c r="U154" s="203">
        <v>6</v>
      </c>
      <c r="V154" s="203">
        <v>0</v>
      </c>
      <c r="W154" s="203">
        <v>5</v>
      </c>
      <c r="X154" s="203">
        <v>16</v>
      </c>
      <c r="Y154" s="203">
        <v>14</v>
      </c>
      <c r="Z154" s="203">
        <v>20</v>
      </c>
      <c r="AA154" s="203">
        <v>18</v>
      </c>
      <c r="AB154" s="203">
        <v>66</v>
      </c>
      <c r="AC154" s="203">
        <v>41</v>
      </c>
      <c r="AD154" s="203">
        <v>19</v>
      </c>
      <c r="AE154" s="203">
        <v>1</v>
      </c>
      <c r="AF154" s="203">
        <v>4</v>
      </c>
      <c r="AG154" s="203">
        <v>0</v>
      </c>
      <c r="AH154" s="203">
        <v>85</v>
      </c>
      <c r="AI154" s="211">
        <v>337</v>
      </c>
      <c r="AJ154" s="204">
        <v>32</v>
      </c>
      <c r="AK154" s="203">
        <v>5</v>
      </c>
      <c r="AL154" s="203">
        <v>0</v>
      </c>
      <c r="AM154" s="203">
        <v>3</v>
      </c>
      <c r="AN154" s="203">
        <v>19</v>
      </c>
      <c r="AO154" s="203">
        <v>13</v>
      </c>
      <c r="AP154" s="203">
        <v>24</v>
      </c>
      <c r="AQ154" s="203">
        <v>5</v>
      </c>
      <c r="AR154" s="203">
        <v>71</v>
      </c>
      <c r="AS154" s="203">
        <v>38</v>
      </c>
      <c r="AT154" s="203">
        <v>18</v>
      </c>
      <c r="AU154" s="203">
        <v>1</v>
      </c>
      <c r="AV154" s="203">
        <v>1</v>
      </c>
      <c r="AW154" s="203">
        <v>0</v>
      </c>
      <c r="AX154" s="203">
        <v>82</v>
      </c>
      <c r="AY154" s="211">
        <v>312</v>
      </c>
      <c r="AZ154" s="204">
        <v>24</v>
      </c>
      <c r="BA154" s="203">
        <v>2</v>
      </c>
      <c r="BB154" s="203">
        <v>0</v>
      </c>
      <c r="BC154" s="203">
        <v>8</v>
      </c>
      <c r="BD154" s="203">
        <v>21</v>
      </c>
      <c r="BE154" s="203">
        <v>13</v>
      </c>
      <c r="BF154" s="203">
        <v>17</v>
      </c>
      <c r="BG154" s="203">
        <v>8</v>
      </c>
      <c r="BH154" s="203">
        <v>73</v>
      </c>
      <c r="BI154" s="203">
        <v>51</v>
      </c>
      <c r="BJ154" s="203">
        <v>15</v>
      </c>
      <c r="BK154" s="203">
        <v>3</v>
      </c>
      <c r="BL154" s="203">
        <v>4</v>
      </c>
      <c r="BM154" s="203">
        <v>0</v>
      </c>
      <c r="BN154" s="203">
        <v>90</v>
      </c>
      <c r="BO154" s="211">
        <v>329</v>
      </c>
      <c r="BP154" s="204">
        <v>45</v>
      </c>
      <c r="BQ154" s="203">
        <v>6</v>
      </c>
      <c r="BR154" s="203">
        <v>0</v>
      </c>
      <c r="BS154" s="203">
        <v>5</v>
      </c>
      <c r="BT154" s="203">
        <v>23</v>
      </c>
      <c r="BU154" s="203">
        <v>19</v>
      </c>
      <c r="BV154" s="203">
        <v>21</v>
      </c>
      <c r="BW154" s="203">
        <v>8</v>
      </c>
      <c r="BX154" s="203">
        <v>75</v>
      </c>
      <c r="BY154" s="203">
        <v>40</v>
      </c>
      <c r="BZ154" s="203">
        <v>27</v>
      </c>
      <c r="CA154" s="203">
        <v>2</v>
      </c>
      <c r="CB154" s="203">
        <v>0</v>
      </c>
      <c r="CC154" s="203">
        <v>0</v>
      </c>
      <c r="CD154" s="203">
        <v>63</v>
      </c>
      <c r="CE154" s="211">
        <v>334</v>
      </c>
    </row>
    <row r="155" spans="1:83" ht="15" customHeight="1" x14ac:dyDescent="0.25">
      <c r="A155" s="38"/>
      <c r="B155" s="13"/>
      <c r="C155" s="202" t="s">
        <v>389</v>
      </c>
      <c r="D155" s="204">
        <v>12</v>
      </c>
      <c r="E155" s="203">
        <v>0</v>
      </c>
      <c r="F155" s="203">
        <v>0</v>
      </c>
      <c r="G155" s="203">
        <v>0</v>
      </c>
      <c r="H155" s="203">
        <v>2</v>
      </c>
      <c r="I155" s="203">
        <v>2</v>
      </c>
      <c r="J155" s="203">
        <v>0</v>
      </c>
      <c r="K155" s="203">
        <v>0</v>
      </c>
      <c r="L155" s="203">
        <v>4</v>
      </c>
      <c r="M155" s="203">
        <v>7</v>
      </c>
      <c r="N155" s="203">
        <v>5</v>
      </c>
      <c r="O155" s="203">
        <v>0</v>
      </c>
      <c r="P155" s="203">
        <v>0</v>
      </c>
      <c r="Q155" s="203">
        <v>0</v>
      </c>
      <c r="R155" s="203">
        <v>2</v>
      </c>
      <c r="S155" s="211">
        <v>34</v>
      </c>
      <c r="T155" s="204">
        <v>21</v>
      </c>
      <c r="U155" s="203">
        <v>0</v>
      </c>
      <c r="V155" s="203">
        <v>0</v>
      </c>
      <c r="W155" s="203">
        <v>0</v>
      </c>
      <c r="X155" s="203">
        <v>3</v>
      </c>
      <c r="Y155" s="203">
        <v>0</v>
      </c>
      <c r="Z155" s="203">
        <v>0</v>
      </c>
      <c r="AA155" s="203">
        <v>0</v>
      </c>
      <c r="AB155" s="203">
        <v>2</v>
      </c>
      <c r="AC155" s="203">
        <v>11</v>
      </c>
      <c r="AD155" s="203">
        <v>6</v>
      </c>
      <c r="AE155" s="203">
        <v>2</v>
      </c>
      <c r="AF155" s="203">
        <v>0</v>
      </c>
      <c r="AG155" s="203">
        <v>1</v>
      </c>
      <c r="AH155" s="203">
        <v>0</v>
      </c>
      <c r="AI155" s="211">
        <v>46</v>
      </c>
      <c r="AJ155" s="204">
        <v>21</v>
      </c>
      <c r="AK155" s="203">
        <v>0</v>
      </c>
      <c r="AL155" s="203">
        <v>0</v>
      </c>
      <c r="AM155" s="203">
        <v>0</v>
      </c>
      <c r="AN155" s="203">
        <v>2</v>
      </c>
      <c r="AO155" s="203">
        <v>1</v>
      </c>
      <c r="AP155" s="203">
        <v>1</v>
      </c>
      <c r="AQ155" s="203">
        <v>0</v>
      </c>
      <c r="AR155" s="203">
        <v>6</v>
      </c>
      <c r="AS155" s="203">
        <v>9</v>
      </c>
      <c r="AT155" s="203">
        <v>4</v>
      </c>
      <c r="AU155" s="203">
        <v>1</v>
      </c>
      <c r="AV155" s="203">
        <v>0</v>
      </c>
      <c r="AW155" s="203">
        <v>0</v>
      </c>
      <c r="AX155" s="203">
        <v>2</v>
      </c>
      <c r="AY155" s="211">
        <v>47</v>
      </c>
      <c r="AZ155" s="204">
        <v>23</v>
      </c>
      <c r="BA155" s="203">
        <v>0</v>
      </c>
      <c r="BB155" s="203">
        <v>0</v>
      </c>
      <c r="BC155" s="203">
        <v>0</v>
      </c>
      <c r="BD155" s="203">
        <v>0</v>
      </c>
      <c r="BE155" s="203">
        <v>4</v>
      </c>
      <c r="BF155" s="203">
        <v>1</v>
      </c>
      <c r="BG155" s="203">
        <v>0</v>
      </c>
      <c r="BH155" s="203">
        <v>7</v>
      </c>
      <c r="BI155" s="203">
        <v>17</v>
      </c>
      <c r="BJ155" s="203">
        <v>8</v>
      </c>
      <c r="BK155" s="203">
        <v>0</v>
      </c>
      <c r="BL155" s="203">
        <v>0</v>
      </c>
      <c r="BM155" s="203">
        <v>1</v>
      </c>
      <c r="BN155" s="203">
        <v>2</v>
      </c>
      <c r="BO155" s="211">
        <v>63</v>
      </c>
      <c r="BP155" s="204">
        <v>27</v>
      </c>
      <c r="BQ155" s="203">
        <v>0</v>
      </c>
      <c r="BR155" s="203">
        <v>0</v>
      </c>
      <c r="BS155" s="203">
        <v>0</v>
      </c>
      <c r="BT155" s="203">
        <v>2</v>
      </c>
      <c r="BU155" s="203">
        <v>3</v>
      </c>
      <c r="BV155" s="203">
        <v>1</v>
      </c>
      <c r="BW155" s="203">
        <v>1</v>
      </c>
      <c r="BX155" s="203">
        <v>6</v>
      </c>
      <c r="BY155" s="203">
        <v>16</v>
      </c>
      <c r="BZ155" s="203">
        <v>2</v>
      </c>
      <c r="CA155" s="203">
        <v>3</v>
      </c>
      <c r="CB155" s="203">
        <v>3</v>
      </c>
      <c r="CC155" s="203">
        <v>1</v>
      </c>
      <c r="CD155" s="203">
        <v>0</v>
      </c>
      <c r="CE155" s="211">
        <v>65</v>
      </c>
    </row>
    <row r="156" spans="1:83" ht="15" customHeight="1" x14ac:dyDescent="0.25">
      <c r="A156" s="38"/>
      <c r="B156" s="13"/>
      <c r="C156" s="202" t="s">
        <v>41</v>
      </c>
      <c r="D156" s="204">
        <v>131</v>
      </c>
      <c r="E156" s="203">
        <v>40</v>
      </c>
      <c r="F156" s="203">
        <v>2</v>
      </c>
      <c r="G156" s="203">
        <v>7</v>
      </c>
      <c r="H156" s="203">
        <v>96</v>
      </c>
      <c r="I156" s="203">
        <v>54</v>
      </c>
      <c r="J156" s="203">
        <v>72</v>
      </c>
      <c r="K156" s="203">
        <v>83</v>
      </c>
      <c r="L156" s="203">
        <v>182</v>
      </c>
      <c r="M156" s="203">
        <v>126</v>
      </c>
      <c r="N156" s="203">
        <v>48</v>
      </c>
      <c r="O156" s="203">
        <v>8</v>
      </c>
      <c r="P156" s="203">
        <v>0</v>
      </c>
      <c r="Q156" s="203">
        <v>1</v>
      </c>
      <c r="R156" s="203">
        <v>463</v>
      </c>
      <c r="S156" s="211">
        <v>1313</v>
      </c>
      <c r="T156" s="204">
        <v>221</v>
      </c>
      <c r="U156" s="203">
        <v>49</v>
      </c>
      <c r="V156" s="203">
        <v>0</v>
      </c>
      <c r="W156" s="203">
        <v>10</v>
      </c>
      <c r="X156" s="203">
        <v>123</v>
      </c>
      <c r="Y156" s="203">
        <v>68</v>
      </c>
      <c r="Z156" s="203">
        <v>66</v>
      </c>
      <c r="AA156" s="203">
        <v>89</v>
      </c>
      <c r="AB156" s="203">
        <v>228</v>
      </c>
      <c r="AC156" s="203">
        <v>119</v>
      </c>
      <c r="AD156" s="203">
        <v>64</v>
      </c>
      <c r="AE156" s="203">
        <v>13</v>
      </c>
      <c r="AF156" s="203">
        <v>4</v>
      </c>
      <c r="AG156" s="203">
        <v>1</v>
      </c>
      <c r="AH156" s="203">
        <v>529</v>
      </c>
      <c r="AI156" s="211">
        <v>1584</v>
      </c>
      <c r="AJ156" s="204">
        <v>224</v>
      </c>
      <c r="AK156" s="203">
        <v>50</v>
      </c>
      <c r="AL156" s="203">
        <v>0</v>
      </c>
      <c r="AM156" s="203">
        <v>12</v>
      </c>
      <c r="AN156" s="203">
        <v>114</v>
      </c>
      <c r="AO156" s="203">
        <v>67</v>
      </c>
      <c r="AP156" s="203">
        <v>80</v>
      </c>
      <c r="AQ156" s="203">
        <v>73</v>
      </c>
      <c r="AR156" s="203">
        <v>230</v>
      </c>
      <c r="AS156" s="203">
        <v>126</v>
      </c>
      <c r="AT156" s="203">
        <v>59</v>
      </c>
      <c r="AU156" s="203">
        <v>10</v>
      </c>
      <c r="AV156" s="203">
        <v>1</v>
      </c>
      <c r="AW156" s="203">
        <v>0</v>
      </c>
      <c r="AX156" s="203">
        <v>600</v>
      </c>
      <c r="AY156" s="211">
        <v>1646</v>
      </c>
      <c r="AZ156" s="204">
        <v>176</v>
      </c>
      <c r="BA156" s="203">
        <v>59</v>
      </c>
      <c r="BB156" s="203">
        <v>1</v>
      </c>
      <c r="BC156" s="203">
        <v>15</v>
      </c>
      <c r="BD156" s="203">
        <v>105</v>
      </c>
      <c r="BE156" s="203">
        <v>96</v>
      </c>
      <c r="BF156" s="203">
        <v>66</v>
      </c>
      <c r="BG156" s="203">
        <v>76</v>
      </c>
      <c r="BH156" s="203">
        <v>231</v>
      </c>
      <c r="BI156" s="203">
        <v>152</v>
      </c>
      <c r="BJ156" s="203">
        <v>55</v>
      </c>
      <c r="BK156" s="203">
        <v>9</v>
      </c>
      <c r="BL156" s="203">
        <v>7</v>
      </c>
      <c r="BM156" s="203">
        <v>1</v>
      </c>
      <c r="BN156" s="203">
        <v>710</v>
      </c>
      <c r="BO156" s="211">
        <v>1759</v>
      </c>
      <c r="BP156" s="204">
        <v>242</v>
      </c>
      <c r="BQ156" s="203">
        <v>68</v>
      </c>
      <c r="BR156" s="203">
        <v>1</v>
      </c>
      <c r="BS156" s="203">
        <v>9</v>
      </c>
      <c r="BT156" s="203">
        <v>103</v>
      </c>
      <c r="BU156" s="203">
        <v>89</v>
      </c>
      <c r="BV156" s="203">
        <v>66</v>
      </c>
      <c r="BW156" s="203">
        <v>70</v>
      </c>
      <c r="BX156" s="203">
        <v>231</v>
      </c>
      <c r="BY156" s="203">
        <v>160</v>
      </c>
      <c r="BZ156" s="203">
        <v>72</v>
      </c>
      <c r="CA156" s="203">
        <v>15</v>
      </c>
      <c r="CB156" s="203">
        <v>3</v>
      </c>
      <c r="CC156" s="203">
        <v>2</v>
      </c>
      <c r="CD156" s="203">
        <v>673</v>
      </c>
      <c r="CE156" s="211">
        <v>1804</v>
      </c>
    </row>
    <row r="157" spans="1:83" ht="15" customHeight="1" x14ac:dyDescent="0.25">
      <c r="A157" s="38"/>
      <c r="B157" s="13" t="s">
        <v>216</v>
      </c>
      <c r="C157" s="202" t="s">
        <v>143</v>
      </c>
      <c r="D157" s="204">
        <v>173</v>
      </c>
      <c r="E157" s="203">
        <v>6</v>
      </c>
      <c r="F157" s="203">
        <v>0</v>
      </c>
      <c r="G157" s="203">
        <v>2</v>
      </c>
      <c r="H157" s="203">
        <v>54</v>
      </c>
      <c r="I157" s="203">
        <v>25</v>
      </c>
      <c r="J157" s="203">
        <v>23</v>
      </c>
      <c r="K157" s="203">
        <v>18</v>
      </c>
      <c r="L157" s="203">
        <v>176</v>
      </c>
      <c r="M157" s="203">
        <v>184</v>
      </c>
      <c r="N157" s="203">
        <v>161</v>
      </c>
      <c r="O157" s="203">
        <v>68</v>
      </c>
      <c r="P157" s="203">
        <v>36</v>
      </c>
      <c r="Q157" s="203">
        <v>24</v>
      </c>
      <c r="R157" s="203">
        <v>22</v>
      </c>
      <c r="S157" s="211">
        <v>972</v>
      </c>
      <c r="T157" s="204">
        <v>191</v>
      </c>
      <c r="U157" s="203">
        <v>5</v>
      </c>
      <c r="V157" s="203">
        <v>0</v>
      </c>
      <c r="W157" s="203">
        <v>5</v>
      </c>
      <c r="X157" s="203">
        <v>50</v>
      </c>
      <c r="Y157" s="203">
        <v>25</v>
      </c>
      <c r="Z157" s="203">
        <v>38</v>
      </c>
      <c r="AA157" s="203">
        <v>16</v>
      </c>
      <c r="AB157" s="203">
        <v>187</v>
      </c>
      <c r="AC157" s="203">
        <v>187</v>
      </c>
      <c r="AD157" s="203">
        <v>147</v>
      </c>
      <c r="AE157" s="203">
        <v>64</v>
      </c>
      <c r="AF157" s="203">
        <v>34</v>
      </c>
      <c r="AG157" s="203">
        <v>29</v>
      </c>
      <c r="AH157" s="203">
        <v>16</v>
      </c>
      <c r="AI157" s="211">
        <v>994</v>
      </c>
      <c r="AJ157" s="204">
        <v>193</v>
      </c>
      <c r="AK157" s="203">
        <v>2</v>
      </c>
      <c r="AL157" s="203">
        <v>1</v>
      </c>
      <c r="AM157" s="203">
        <v>3</v>
      </c>
      <c r="AN157" s="203">
        <v>55</v>
      </c>
      <c r="AO157" s="203">
        <v>17</v>
      </c>
      <c r="AP157" s="203">
        <v>34</v>
      </c>
      <c r="AQ157" s="203">
        <v>11</v>
      </c>
      <c r="AR157" s="203">
        <v>192</v>
      </c>
      <c r="AS157" s="203">
        <v>218</v>
      </c>
      <c r="AT157" s="203">
        <v>165</v>
      </c>
      <c r="AU157" s="203">
        <v>55</v>
      </c>
      <c r="AV157" s="203">
        <v>40</v>
      </c>
      <c r="AW157" s="203">
        <v>24</v>
      </c>
      <c r="AX157" s="203">
        <v>13</v>
      </c>
      <c r="AY157" s="211">
        <v>1023</v>
      </c>
      <c r="AZ157" s="204">
        <v>172</v>
      </c>
      <c r="BA157" s="203">
        <v>3</v>
      </c>
      <c r="BB157" s="203">
        <v>0</v>
      </c>
      <c r="BC157" s="203">
        <v>5</v>
      </c>
      <c r="BD157" s="203">
        <v>37</v>
      </c>
      <c r="BE157" s="203">
        <v>26</v>
      </c>
      <c r="BF157" s="203">
        <v>35</v>
      </c>
      <c r="BG157" s="203">
        <v>10</v>
      </c>
      <c r="BH157" s="203">
        <v>155</v>
      </c>
      <c r="BI157" s="203">
        <v>224</v>
      </c>
      <c r="BJ157" s="203">
        <v>158</v>
      </c>
      <c r="BK157" s="203">
        <v>42</v>
      </c>
      <c r="BL157" s="203">
        <v>32</v>
      </c>
      <c r="BM157" s="203">
        <v>17</v>
      </c>
      <c r="BN157" s="203">
        <v>14</v>
      </c>
      <c r="BO157" s="211">
        <v>930</v>
      </c>
      <c r="BP157" s="204">
        <v>215</v>
      </c>
      <c r="BQ157" s="203">
        <v>2</v>
      </c>
      <c r="BR157" s="203">
        <v>0</v>
      </c>
      <c r="BS157" s="203">
        <v>6</v>
      </c>
      <c r="BT157" s="203">
        <v>66</v>
      </c>
      <c r="BU157" s="203">
        <v>35</v>
      </c>
      <c r="BV157" s="203">
        <v>25</v>
      </c>
      <c r="BW157" s="203">
        <v>17</v>
      </c>
      <c r="BX157" s="203">
        <v>172</v>
      </c>
      <c r="BY157" s="203">
        <v>189</v>
      </c>
      <c r="BZ157" s="203">
        <v>154</v>
      </c>
      <c r="CA157" s="203">
        <v>72</v>
      </c>
      <c r="CB157" s="203">
        <v>44</v>
      </c>
      <c r="CC157" s="203">
        <v>19</v>
      </c>
      <c r="CD157" s="203">
        <v>13</v>
      </c>
      <c r="CE157" s="211">
        <v>1029</v>
      </c>
    </row>
    <row r="158" spans="1:83" ht="15" customHeight="1" x14ac:dyDescent="0.25">
      <c r="A158" s="38"/>
      <c r="B158" s="13"/>
      <c r="C158" s="202" t="s">
        <v>144</v>
      </c>
      <c r="D158" s="204">
        <v>0</v>
      </c>
      <c r="E158" s="203">
        <v>0</v>
      </c>
      <c r="F158" s="203">
        <v>0</v>
      </c>
      <c r="G158" s="203">
        <v>0</v>
      </c>
      <c r="H158" s="203">
        <v>0</v>
      </c>
      <c r="I158" s="203">
        <v>0</v>
      </c>
      <c r="J158" s="203">
        <v>0</v>
      </c>
      <c r="K158" s="203">
        <v>0</v>
      </c>
      <c r="L158" s="203">
        <v>0</v>
      </c>
      <c r="M158" s="203">
        <v>0</v>
      </c>
      <c r="N158" s="203">
        <v>0</v>
      </c>
      <c r="O158" s="203">
        <v>0</v>
      </c>
      <c r="P158" s="203">
        <v>0</v>
      </c>
      <c r="Q158" s="203">
        <v>0</v>
      </c>
      <c r="R158" s="203">
        <v>0</v>
      </c>
      <c r="S158" s="211">
        <v>0</v>
      </c>
      <c r="T158" s="204">
        <v>0</v>
      </c>
      <c r="U158" s="203">
        <v>0</v>
      </c>
      <c r="V158" s="203">
        <v>0</v>
      </c>
      <c r="W158" s="203">
        <v>0</v>
      </c>
      <c r="X158" s="203">
        <v>0</v>
      </c>
      <c r="Y158" s="203">
        <v>0</v>
      </c>
      <c r="Z158" s="203">
        <v>0</v>
      </c>
      <c r="AA158" s="203">
        <v>0</v>
      </c>
      <c r="AB158" s="203">
        <v>0</v>
      </c>
      <c r="AC158" s="203">
        <v>0</v>
      </c>
      <c r="AD158" s="203">
        <v>0</v>
      </c>
      <c r="AE158" s="203">
        <v>0</v>
      </c>
      <c r="AF158" s="203">
        <v>0</v>
      </c>
      <c r="AG158" s="203">
        <v>0</v>
      </c>
      <c r="AH158" s="203">
        <v>0</v>
      </c>
      <c r="AI158" s="211">
        <v>0</v>
      </c>
      <c r="AJ158" s="204">
        <v>0</v>
      </c>
      <c r="AK158" s="203">
        <v>0</v>
      </c>
      <c r="AL158" s="203">
        <v>0</v>
      </c>
      <c r="AM158" s="203">
        <v>0</v>
      </c>
      <c r="AN158" s="203">
        <v>0</v>
      </c>
      <c r="AO158" s="203">
        <v>0</v>
      </c>
      <c r="AP158" s="203">
        <v>0</v>
      </c>
      <c r="AQ158" s="203">
        <v>0</v>
      </c>
      <c r="AR158" s="203">
        <v>0</v>
      </c>
      <c r="AS158" s="203">
        <v>0</v>
      </c>
      <c r="AT158" s="203">
        <v>0</v>
      </c>
      <c r="AU158" s="203">
        <v>0</v>
      </c>
      <c r="AV158" s="203">
        <v>0</v>
      </c>
      <c r="AW158" s="203">
        <v>0</v>
      </c>
      <c r="AX158" s="203">
        <v>0</v>
      </c>
      <c r="AY158" s="211">
        <v>0</v>
      </c>
      <c r="AZ158" s="204">
        <v>0</v>
      </c>
      <c r="BA158" s="203">
        <v>0</v>
      </c>
      <c r="BB158" s="203">
        <v>0</v>
      </c>
      <c r="BC158" s="203">
        <v>0</v>
      </c>
      <c r="BD158" s="203">
        <v>0</v>
      </c>
      <c r="BE158" s="203">
        <v>0</v>
      </c>
      <c r="BF158" s="203">
        <v>0</v>
      </c>
      <c r="BG158" s="203">
        <v>0</v>
      </c>
      <c r="BH158" s="203">
        <v>0</v>
      </c>
      <c r="BI158" s="203">
        <v>0</v>
      </c>
      <c r="BJ158" s="203">
        <v>0</v>
      </c>
      <c r="BK158" s="203">
        <v>0</v>
      </c>
      <c r="BL158" s="203">
        <v>0</v>
      </c>
      <c r="BM158" s="203">
        <v>0</v>
      </c>
      <c r="BN158" s="203">
        <v>0</v>
      </c>
      <c r="BO158" s="211">
        <v>0</v>
      </c>
      <c r="BP158" s="204">
        <v>0</v>
      </c>
      <c r="BQ158" s="203">
        <v>0</v>
      </c>
      <c r="BR158" s="203">
        <v>0</v>
      </c>
      <c r="BS158" s="203">
        <v>0</v>
      </c>
      <c r="BT158" s="203">
        <v>0</v>
      </c>
      <c r="BU158" s="203">
        <v>0</v>
      </c>
      <c r="BV158" s="203">
        <v>0</v>
      </c>
      <c r="BW158" s="203">
        <v>0</v>
      </c>
      <c r="BX158" s="203">
        <v>0</v>
      </c>
      <c r="BY158" s="203">
        <v>0</v>
      </c>
      <c r="BZ158" s="203">
        <v>0</v>
      </c>
      <c r="CA158" s="203">
        <v>0</v>
      </c>
      <c r="CB158" s="203">
        <v>0</v>
      </c>
      <c r="CC158" s="203">
        <v>0</v>
      </c>
      <c r="CD158" s="203">
        <v>0</v>
      </c>
      <c r="CE158" s="211">
        <v>0</v>
      </c>
    </row>
    <row r="159" spans="1:83" ht="15" customHeight="1" x14ac:dyDescent="0.25">
      <c r="A159" s="38"/>
      <c r="B159" s="13"/>
      <c r="C159" s="67" t="s">
        <v>41</v>
      </c>
      <c r="D159" s="204">
        <v>173</v>
      </c>
      <c r="E159" s="203">
        <v>6</v>
      </c>
      <c r="F159" s="203">
        <v>0</v>
      </c>
      <c r="G159" s="203">
        <v>2</v>
      </c>
      <c r="H159" s="203">
        <v>54</v>
      </c>
      <c r="I159" s="203">
        <v>25</v>
      </c>
      <c r="J159" s="203">
        <v>23</v>
      </c>
      <c r="K159" s="203">
        <v>18</v>
      </c>
      <c r="L159" s="203">
        <v>176</v>
      </c>
      <c r="M159" s="203">
        <v>184</v>
      </c>
      <c r="N159" s="203">
        <v>161</v>
      </c>
      <c r="O159" s="203">
        <v>68</v>
      </c>
      <c r="P159" s="203">
        <v>36</v>
      </c>
      <c r="Q159" s="203">
        <v>24</v>
      </c>
      <c r="R159" s="203">
        <v>22</v>
      </c>
      <c r="S159" s="211">
        <v>972</v>
      </c>
      <c r="T159" s="204">
        <v>191</v>
      </c>
      <c r="U159" s="203">
        <v>5</v>
      </c>
      <c r="V159" s="203">
        <v>0</v>
      </c>
      <c r="W159" s="203">
        <v>5</v>
      </c>
      <c r="X159" s="203">
        <v>50</v>
      </c>
      <c r="Y159" s="203">
        <v>25</v>
      </c>
      <c r="Z159" s="203">
        <v>38</v>
      </c>
      <c r="AA159" s="203">
        <v>16</v>
      </c>
      <c r="AB159" s="203">
        <v>187</v>
      </c>
      <c r="AC159" s="203">
        <v>187</v>
      </c>
      <c r="AD159" s="203">
        <v>147</v>
      </c>
      <c r="AE159" s="203">
        <v>64</v>
      </c>
      <c r="AF159" s="203">
        <v>34</v>
      </c>
      <c r="AG159" s="203">
        <v>29</v>
      </c>
      <c r="AH159" s="203">
        <v>16</v>
      </c>
      <c r="AI159" s="211">
        <v>994</v>
      </c>
      <c r="AJ159" s="204">
        <v>193</v>
      </c>
      <c r="AK159" s="203">
        <v>2</v>
      </c>
      <c r="AL159" s="203">
        <v>1</v>
      </c>
      <c r="AM159" s="203">
        <v>3</v>
      </c>
      <c r="AN159" s="203">
        <v>55</v>
      </c>
      <c r="AO159" s="203">
        <v>17</v>
      </c>
      <c r="AP159" s="203">
        <v>34</v>
      </c>
      <c r="AQ159" s="203">
        <v>11</v>
      </c>
      <c r="AR159" s="203">
        <v>192</v>
      </c>
      <c r="AS159" s="203">
        <v>218</v>
      </c>
      <c r="AT159" s="203">
        <v>165</v>
      </c>
      <c r="AU159" s="203">
        <v>55</v>
      </c>
      <c r="AV159" s="203">
        <v>40</v>
      </c>
      <c r="AW159" s="203">
        <v>24</v>
      </c>
      <c r="AX159" s="203">
        <v>13</v>
      </c>
      <c r="AY159" s="211">
        <v>1023</v>
      </c>
      <c r="AZ159" s="204">
        <v>172</v>
      </c>
      <c r="BA159" s="203">
        <v>3</v>
      </c>
      <c r="BB159" s="203">
        <v>0</v>
      </c>
      <c r="BC159" s="203">
        <v>5</v>
      </c>
      <c r="BD159" s="203">
        <v>37</v>
      </c>
      <c r="BE159" s="203">
        <v>26</v>
      </c>
      <c r="BF159" s="203">
        <v>35</v>
      </c>
      <c r="BG159" s="203">
        <v>10</v>
      </c>
      <c r="BH159" s="203">
        <v>155</v>
      </c>
      <c r="BI159" s="203">
        <v>224</v>
      </c>
      <c r="BJ159" s="203">
        <v>158</v>
      </c>
      <c r="BK159" s="203">
        <v>42</v>
      </c>
      <c r="BL159" s="203">
        <v>32</v>
      </c>
      <c r="BM159" s="203">
        <v>17</v>
      </c>
      <c r="BN159" s="203">
        <v>14</v>
      </c>
      <c r="BO159" s="211">
        <v>930</v>
      </c>
      <c r="BP159" s="204">
        <v>215</v>
      </c>
      <c r="BQ159" s="203">
        <v>2</v>
      </c>
      <c r="BR159" s="203">
        <v>0</v>
      </c>
      <c r="BS159" s="203">
        <v>6</v>
      </c>
      <c r="BT159" s="203">
        <v>66</v>
      </c>
      <c r="BU159" s="203">
        <v>35</v>
      </c>
      <c r="BV159" s="203">
        <v>25</v>
      </c>
      <c r="BW159" s="203">
        <v>17</v>
      </c>
      <c r="BX159" s="203">
        <v>172</v>
      </c>
      <c r="BY159" s="203">
        <v>189</v>
      </c>
      <c r="BZ159" s="203">
        <v>154</v>
      </c>
      <c r="CA159" s="203">
        <v>72</v>
      </c>
      <c r="CB159" s="203">
        <v>44</v>
      </c>
      <c r="CC159" s="203">
        <v>19</v>
      </c>
      <c r="CD159" s="203">
        <v>13</v>
      </c>
      <c r="CE159" s="211">
        <v>1029</v>
      </c>
    </row>
    <row r="160" spans="1:83" ht="15" customHeight="1" x14ac:dyDescent="0.25">
      <c r="A160" s="38"/>
      <c r="B160" s="13" t="s">
        <v>217</v>
      </c>
      <c r="C160" s="202" t="s">
        <v>220</v>
      </c>
      <c r="D160" s="204">
        <v>0</v>
      </c>
      <c r="E160" s="203">
        <v>0</v>
      </c>
      <c r="F160" s="203">
        <v>0</v>
      </c>
      <c r="G160" s="203">
        <v>0</v>
      </c>
      <c r="H160" s="203">
        <v>0</v>
      </c>
      <c r="I160" s="203">
        <v>0</v>
      </c>
      <c r="J160" s="203">
        <v>0</v>
      </c>
      <c r="K160" s="203">
        <v>0</v>
      </c>
      <c r="L160" s="203">
        <v>0</v>
      </c>
      <c r="M160" s="203">
        <v>0</v>
      </c>
      <c r="N160" s="203">
        <v>1</v>
      </c>
      <c r="O160" s="203">
        <v>0</v>
      </c>
      <c r="P160" s="203">
        <v>0</v>
      </c>
      <c r="Q160" s="203">
        <v>0</v>
      </c>
      <c r="R160" s="203">
        <v>0</v>
      </c>
      <c r="S160" s="211">
        <v>1</v>
      </c>
      <c r="T160" s="204">
        <v>0</v>
      </c>
      <c r="U160" s="203">
        <v>0</v>
      </c>
      <c r="V160" s="203">
        <v>0</v>
      </c>
      <c r="W160" s="203">
        <v>0</v>
      </c>
      <c r="X160" s="203">
        <v>0</v>
      </c>
      <c r="Y160" s="203">
        <v>0</v>
      </c>
      <c r="Z160" s="203">
        <v>1</v>
      </c>
      <c r="AA160" s="203">
        <v>0</v>
      </c>
      <c r="AB160" s="203">
        <v>0</v>
      </c>
      <c r="AC160" s="203">
        <v>0</v>
      </c>
      <c r="AD160" s="203">
        <v>1</v>
      </c>
      <c r="AE160" s="203">
        <v>0</v>
      </c>
      <c r="AF160" s="203">
        <v>0</v>
      </c>
      <c r="AG160" s="203">
        <v>0</v>
      </c>
      <c r="AH160" s="203">
        <v>0</v>
      </c>
      <c r="AI160" s="211">
        <v>2</v>
      </c>
      <c r="AJ160" s="204">
        <v>0</v>
      </c>
      <c r="AK160" s="203">
        <v>0</v>
      </c>
      <c r="AL160" s="203">
        <v>0</v>
      </c>
      <c r="AM160" s="203">
        <v>0</v>
      </c>
      <c r="AN160" s="203">
        <v>1</v>
      </c>
      <c r="AO160" s="203">
        <v>0</v>
      </c>
      <c r="AP160" s="203">
        <v>1</v>
      </c>
      <c r="AQ160" s="203">
        <v>0</v>
      </c>
      <c r="AR160" s="203">
        <v>0</v>
      </c>
      <c r="AS160" s="203">
        <v>1</v>
      </c>
      <c r="AT160" s="203">
        <v>1</v>
      </c>
      <c r="AU160" s="203">
        <v>3</v>
      </c>
      <c r="AV160" s="203">
        <v>0</v>
      </c>
      <c r="AW160" s="203">
        <v>0</v>
      </c>
      <c r="AX160" s="203">
        <v>0</v>
      </c>
      <c r="AY160" s="211">
        <v>7</v>
      </c>
      <c r="AZ160" s="204">
        <v>0</v>
      </c>
      <c r="BA160" s="203">
        <v>0</v>
      </c>
      <c r="BB160" s="203">
        <v>0</v>
      </c>
      <c r="BC160" s="203">
        <v>0</v>
      </c>
      <c r="BD160" s="203">
        <v>1</v>
      </c>
      <c r="BE160" s="203">
        <v>0</v>
      </c>
      <c r="BF160" s="203">
        <v>0</v>
      </c>
      <c r="BG160" s="203">
        <v>0</v>
      </c>
      <c r="BH160" s="203">
        <v>0</v>
      </c>
      <c r="BI160" s="203">
        <v>0</v>
      </c>
      <c r="BJ160" s="203">
        <v>3</v>
      </c>
      <c r="BK160" s="203">
        <v>0</v>
      </c>
      <c r="BL160" s="203">
        <v>1</v>
      </c>
      <c r="BM160" s="203">
        <v>0</v>
      </c>
      <c r="BN160" s="203">
        <v>0</v>
      </c>
      <c r="BO160" s="211">
        <v>5</v>
      </c>
      <c r="BP160" s="204">
        <v>0</v>
      </c>
      <c r="BQ160" s="203">
        <v>0</v>
      </c>
      <c r="BR160" s="203">
        <v>0</v>
      </c>
      <c r="BS160" s="203">
        <v>0</v>
      </c>
      <c r="BT160" s="203">
        <v>0</v>
      </c>
      <c r="BU160" s="203">
        <v>0</v>
      </c>
      <c r="BV160" s="203">
        <v>0</v>
      </c>
      <c r="BW160" s="203">
        <v>0</v>
      </c>
      <c r="BX160" s="203">
        <v>1</v>
      </c>
      <c r="BY160" s="203">
        <v>0</v>
      </c>
      <c r="BZ160" s="203">
        <v>1</v>
      </c>
      <c r="CA160" s="203">
        <v>0</v>
      </c>
      <c r="CB160" s="203">
        <v>0</v>
      </c>
      <c r="CC160" s="203">
        <v>0</v>
      </c>
      <c r="CD160" s="203">
        <v>0</v>
      </c>
      <c r="CE160" s="211">
        <v>2</v>
      </c>
    </row>
    <row r="161" spans="1:83" ht="15" customHeight="1" x14ac:dyDescent="0.25">
      <c r="A161" s="38"/>
      <c r="B161" s="13"/>
      <c r="C161" s="202" t="s">
        <v>145</v>
      </c>
      <c r="D161" s="204">
        <v>0</v>
      </c>
      <c r="E161" s="203">
        <v>0</v>
      </c>
      <c r="F161" s="203">
        <v>0</v>
      </c>
      <c r="G161" s="203">
        <v>0</v>
      </c>
      <c r="H161" s="203">
        <v>0</v>
      </c>
      <c r="I161" s="203">
        <v>0</v>
      </c>
      <c r="J161" s="203">
        <v>0</v>
      </c>
      <c r="K161" s="203">
        <v>0</v>
      </c>
      <c r="L161" s="203">
        <v>0</v>
      </c>
      <c r="M161" s="203">
        <v>0</v>
      </c>
      <c r="N161" s="203">
        <v>0</v>
      </c>
      <c r="O161" s="203">
        <v>0</v>
      </c>
      <c r="P161" s="203">
        <v>0</v>
      </c>
      <c r="Q161" s="203">
        <v>0</v>
      </c>
      <c r="R161" s="203">
        <v>0</v>
      </c>
      <c r="S161" s="211">
        <v>0</v>
      </c>
      <c r="T161" s="204">
        <v>0</v>
      </c>
      <c r="U161" s="203">
        <v>0</v>
      </c>
      <c r="V161" s="203">
        <v>0</v>
      </c>
      <c r="W161" s="203">
        <v>0</v>
      </c>
      <c r="X161" s="203">
        <v>0</v>
      </c>
      <c r="Y161" s="203">
        <v>0</v>
      </c>
      <c r="Z161" s="203">
        <v>0</v>
      </c>
      <c r="AA161" s="203">
        <v>0</v>
      </c>
      <c r="AB161" s="203">
        <v>0</v>
      </c>
      <c r="AC161" s="203">
        <v>0</v>
      </c>
      <c r="AD161" s="203">
        <v>0</v>
      </c>
      <c r="AE161" s="203">
        <v>0</v>
      </c>
      <c r="AF161" s="203">
        <v>0</v>
      </c>
      <c r="AG161" s="203">
        <v>0</v>
      </c>
      <c r="AH161" s="203">
        <v>0</v>
      </c>
      <c r="AI161" s="211">
        <v>0</v>
      </c>
      <c r="AJ161" s="204">
        <v>1</v>
      </c>
      <c r="AK161" s="203">
        <v>0</v>
      </c>
      <c r="AL161" s="203">
        <v>0</v>
      </c>
      <c r="AM161" s="203">
        <v>0</v>
      </c>
      <c r="AN161" s="203">
        <v>0</v>
      </c>
      <c r="AO161" s="203">
        <v>0</v>
      </c>
      <c r="AP161" s="203">
        <v>0</v>
      </c>
      <c r="AQ161" s="203">
        <v>0</v>
      </c>
      <c r="AR161" s="203">
        <v>0</v>
      </c>
      <c r="AS161" s="203">
        <v>0</v>
      </c>
      <c r="AT161" s="203">
        <v>0</v>
      </c>
      <c r="AU161" s="203">
        <v>0</v>
      </c>
      <c r="AV161" s="203">
        <v>0</v>
      </c>
      <c r="AW161" s="203">
        <v>0</v>
      </c>
      <c r="AX161" s="203">
        <v>0</v>
      </c>
      <c r="AY161" s="211">
        <v>1</v>
      </c>
      <c r="AZ161" s="204">
        <v>0</v>
      </c>
      <c r="BA161" s="203">
        <v>0</v>
      </c>
      <c r="BB161" s="203">
        <v>0</v>
      </c>
      <c r="BC161" s="203">
        <v>0</v>
      </c>
      <c r="BD161" s="203">
        <v>1</v>
      </c>
      <c r="BE161" s="203">
        <v>0</v>
      </c>
      <c r="BF161" s="203">
        <v>1</v>
      </c>
      <c r="BG161" s="203">
        <v>0</v>
      </c>
      <c r="BH161" s="203">
        <v>0</v>
      </c>
      <c r="BI161" s="203">
        <v>0</v>
      </c>
      <c r="BJ161" s="203">
        <v>1</v>
      </c>
      <c r="BK161" s="203">
        <v>0</v>
      </c>
      <c r="BL161" s="203">
        <v>0</v>
      </c>
      <c r="BM161" s="203">
        <v>0</v>
      </c>
      <c r="BN161" s="203">
        <v>0</v>
      </c>
      <c r="BO161" s="211">
        <v>3</v>
      </c>
      <c r="BP161" s="204">
        <v>0</v>
      </c>
      <c r="BQ161" s="203">
        <v>0</v>
      </c>
      <c r="BR161" s="203">
        <v>0</v>
      </c>
      <c r="BS161" s="203">
        <v>1</v>
      </c>
      <c r="BT161" s="203">
        <v>0</v>
      </c>
      <c r="BU161" s="203">
        <v>0</v>
      </c>
      <c r="BV161" s="203">
        <v>0</v>
      </c>
      <c r="BW161" s="203">
        <v>0</v>
      </c>
      <c r="BX161" s="203">
        <v>0</v>
      </c>
      <c r="BY161" s="203">
        <v>0</v>
      </c>
      <c r="BZ161" s="203">
        <v>0</v>
      </c>
      <c r="CA161" s="203">
        <v>0</v>
      </c>
      <c r="CB161" s="203">
        <v>0</v>
      </c>
      <c r="CC161" s="203">
        <v>0</v>
      </c>
      <c r="CD161" s="203">
        <v>0</v>
      </c>
      <c r="CE161" s="211">
        <v>1</v>
      </c>
    </row>
    <row r="162" spans="1:83" ht="14.25" customHeight="1" x14ac:dyDescent="0.25">
      <c r="A162" s="38"/>
      <c r="B162" s="13"/>
      <c r="C162" s="67" t="s">
        <v>146</v>
      </c>
      <c r="D162" s="204">
        <v>0</v>
      </c>
      <c r="E162" s="203">
        <v>0</v>
      </c>
      <c r="F162" s="203">
        <v>0</v>
      </c>
      <c r="G162" s="203">
        <v>0</v>
      </c>
      <c r="H162" s="203">
        <v>0</v>
      </c>
      <c r="I162" s="203">
        <v>0</v>
      </c>
      <c r="J162" s="203">
        <v>0</v>
      </c>
      <c r="K162" s="203">
        <v>0</v>
      </c>
      <c r="L162" s="203">
        <v>0</v>
      </c>
      <c r="M162" s="203">
        <v>0</v>
      </c>
      <c r="N162" s="203">
        <v>0</v>
      </c>
      <c r="O162" s="203">
        <v>0</v>
      </c>
      <c r="P162" s="203">
        <v>0</v>
      </c>
      <c r="Q162" s="203">
        <v>0</v>
      </c>
      <c r="R162" s="203">
        <v>0</v>
      </c>
      <c r="S162" s="211">
        <v>0</v>
      </c>
      <c r="T162" s="204">
        <v>0</v>
      </c>
      <c r="U162" s="203">
        <v>0</v>
      </c>
      <c r="V162" s="203">
        <v>0</v>
      </c>
      <c r="W162" s="203">
        <v>0</v>
      </c>
      <c r="X162" s="203">
        <v>0</v>
      </c>
      <c r="Y162" s="203">
        <v>0</v>
      </c>
      <c r="Z162" s="203">
        <v>0</v>
      </c>
      <c r="AA162" s="203">
        <v>0</v>
      </c>
      <c r="AB162" s="203">
        <v>0</v>
      </c>
      <c r="AC162" s="203">
        <v>0</v>
      </c>
      <c r="AD162" s="203">
        <v>0</v>
      </c>
      <c r="AE162" s="203">
        <v>0</v>
      </c>
      <c r="AF162" s="203">
        <v>0</v>
      </c>
      <c r="AG162" s="203">
        <v>0</v>
      </c>
      <c r="AH162" s="203">
        <v>0</v>
      </c>
      <c r="AI162" s="211">
        <v>0</v>
      </c>
      <c r="AJ162" s="204">
        <v>0</v>
      </c>
      <c r="AK162" s="203">
        <v>0</v>
      </c>
      <c r="AL162" s="203">
        <v>0</v>
      </c>
      <c r="AM162" s="203">
        <v>0</v>
      </c>
      <c r="AN162" s="203">
        <v>0</v>
      </c>
      <c r="AO162" s="203">
        <v>0</v>
      </c>
      <c r="AP162" s="203">
        <v>0</v>
      </c>
      <c r="AQ162" s="203">
        <v>0</v>
      </c>
      <c r="AR162" s="203">
        <v>0</v>
      </c>
      <c r="AS162" s="203">
        <v>0</v>
      </c>
      <c r="AT162" s="203">
        <v>0</v>
      </c>
      <c r="AU162" s="203">
        <v>0</v>
      </c>
      <c r="AV162" s="203">
        <v>0</v>
      </c>
      <c r="AW162" s="203">
        <v>0</v>
      </c>
      <c r="AX162" s="203">
        <v>0</v>
      </c>
      <c r="AY162" s="211">
        <v>0</v>
      </c>
      <c r="AZ162" s="204">
        <v>0</v>
      </c>
      <c r="BA162" s="203">
        <v>0</v>
      </c>
      <c r="BB162" s="203">
        <v>0</v>
      </c>
      <c r="BC162" s="203">
        <v>0</v>
      </c>
      <c r="BD162" s="203">
        <v>0</v>
      </c>
      <c r="BE162" s="203">
        <v>0</v>
      </c>
      <c r="BF162" s="203">
        <v>0</v>
      </c>
      <c r="BG162" s="203">
        <v>0</v>
      </c>
      <c r="BH162" s="203">
        <v>0</v>
      </c>
      <c r="BI162" s="203">
        <v>0</v>
      </c>
      <c r="BJ162" s="203">
        <v>0</v>
      </c>
      <c r="BK162" s="203">
        <v>0</v>
      </c>
      <c r="BL162" s="203">
        <v>0</v>
      </c>
      <c r="BM162" s="203">
        <v>0</v>
      </c>
      <c r="BN162" s="203">
        <v>0</v>
      </c>
      <c r="BO162" s="211">
        <v>0</v>
      </c>
      <c r="BP162" s="204">
        <v>0</v>
      </c>
      <c r="BQ162" s="203">
        <v>0</v>
      </c>
      <c r="BR162" s="203">
        <v>0</v>
      </c>
      <c r="BS162" s="203">
        <v>0</v>
      </c>
      <c r="BT162" s="203">
        <v>0</v>
      </c>
      <c r="BU162" s="203">
        <v>0</v>
      </c>
      <c r="BV162" s="203">
        <v>0</v>
      </c>
      <c r="BW162" s="203">
        <v>0</v>
      </c>
      <c r="BX162" s="203">
        <v>0</v>
      </c>
      <c r="BY162" s="203">
        <v>0</v>
      </c>
      <c r="BZ162" s="203">
        <v>0</v>
      </c>
      <c r="CA162" s="203">
        <v>0</v>
      </c>
      <c r="CB162" s="203">
        <v>0</v>
      </c>
      <c r="CC162" s="203">
        <v>0</v>
      </c>
      <c r="CD162" s="203">
        <v>0</v>
      </c>
      <c r="CE162" s="211">
        <v>0</v>
      </c>
    </row>
    <row r="163" spans="1:83" ht="15" customHeight="1" x14ac:dyDescent="0.25">
      <c r="A163" s="38"/>
      <c r="B163" s="13"/>
      <c r="C163" s="202" t="s">
        <v>390</v>
      </c>
      <c r="D163" s="204">
        <v>0</v>
      </c>
      <c r="E163" s="203">
        <v>0</v>
      </c>
      <c r="F163" s="203">
        <v>0</v>
      </c>
      <c r="G163" s="203">
        <v>0</v>
      </c>
      <c r="H163" s="203">
        <v>0</v>
      </c>
      <c r="I163" s="203">
        <v>0</v>
      </c>
      <c r="J163" s="203">
        <v>0</v>
      </c>
      <c r="K163" s="203">
        <v>0</v>
      </c>
      <c r="L163" s="203">
        <v>0</v>
      </c>
      <c r="M163" s="203">
        <v>1</v>
      </c>
      <c r="N163" s="203">
        <v>10</v>
      </c>
      <c r="O163" s="203">
        <v>0</v>
      </c>
      <c r="P163" s="203">
        <v>1</v>
      </c>
      <c r="Q163" s="203">
        <v>4</v>
      </c>
      <c r="R163" s="203">
        <v>1</v>
      </c>
      <c r="S163" s="211">
        <v>17</v>
      </c>
      <c r="T163" s="204">
        <v>0</v>
      </c>
      <c r="U163" s="203">
        <v>0</v>
      </c>
      <c r="V163" s="203">
        <v>0</v>
      </c>
      <c r="W163" s="203">
        <v>0</v>
      </c>
      <c r="X163" s="203">
        <v>0</v>
      </c>
      <c r="Y163" s="203">
        <v>0</v>
      </c>
      <c r="Z163" s="203">
        <v>0</v>
      </c>
      <c r="AA163" s="203">
        <v>0</v>
      </c>
      <c r="AB163" s="203">
        <v>0</v>
      </c>
      <c r="AC163" s="203">
        <v>0</v>
      </c>
      <c r="AD163" s="203">
        <v>10</v>
      </c>
      <c r="AE163" s="203">
        <v>0</v>
      </c>
      <c r="AF163" s="203">
        <v>0</v>
      </c>
      <c r="AG163" s="203">
        <v>0</v>
      </c>
      <c r="AH163" s="203">
        <v>0</v>
      </c>
      <c r="AI163" s="211">
        <v>10</v>
      </c>
      <c r="AJ163" s="204">
        <v>0</v>
      </c>
      <c r="AK163" s="203">
        <v>0</v>
      </c>
      <c r="AL163" s="203">
        <v>0</v>
      </c>
      <c r="AM163" s="203">
        <v>0</v>
      </c>
      <c r="AN163" s="203">
        <v>0</v>
      </c>
      <c r="AO163" s="203">
        <v>0</v>
      </c>
      <c r="AP163" s="203">
        <v>0</v>
      </c>
      <c r="AQ163" s="203">
        <v>0</v>
      </c>
      <c r="AR163" s="203">
        <v>0</v>
      </c>
      <c r="AS163" s="203">
        <v>0</v>
      </c>
      <c r="AT163" s="203">
        <v>12</v>
      </c>
      <c r="AU163" s="203">
        <v>0</v>
      </c>
      <c r="AV163" s="203">
        <v>0</v>
      </c>
      <c r="AW163" s="203">
        <v>0</v>
      </c>
      <c r="AX163" s="203">
        <v>0</v>
      </c>
      <c r="AY163" s="211">
        <v>12</v>
      </c>
      <c r="AZ163" s="204">
        <v>0</v>
      </c>
      <c r="BA163" s="203">
        <v>0</v>
      </c>
      <c r="BB163" s="203">
        <v>0</v>
      </c>
      <c r="BC163" s="203">
        <v>0</v>
      </c>
      <c r="BD163" s="203">
        <v>0</v>
      </c>
      <c r="BE163" s="203">
        <v>0</v>
      </c>
      <c r="BF163" s="203">
        <v>0</v>
      </c>
      <c r="BG163" s="203">
        <v>0</v>
      </c>
      <c r="BH163" s="203">
        <v>0</v>
      </c>
      <c r="BI163" s="203">
        <v>0</v>
      </c>
      <c r="BJ163" s="203">
        <v>54</v>
      </c>
      <c r="BK163" s="203">
        <v>0</v>
      </c>
      <c r="BL163" s="203">
        <v>1</v>
      </c>
      <c r="BM163" s="203">
        <v>3</v>
      </c>
      <c r="BN163" s="203">
        <v>0</v>
      </c>
      <c r="BO163" s="211">
        <v>58</v>
      </c>
      <c r="BP163" s="204">
        <v>0</v>
      </c>
      <c r="BQ163" s="203">
        <v>0</v>
      </c>
      <c r="BR163" s="203">
        <v>0</v>
      </c>
      <c r="BS163" s="203">
        <v>0</v>
      </c>
      <c r="BT163" s="203">
        <v>0</v>
      </c>
      <c r="BU163" s="203">
        <v>0</v>
      </c>
      <c r="BV163" s="203">
        <v>0</v>
      </c>
      <c r="BW163" s="203">
        <v>0</v>
      </c>
      <c r="BX163" s="203">
        <v>0</v>
      </c>
      <c r="BY163" s="203">
        <v>1</v>
      </c>
      <c r="BZ163" s="203">
        <v>15</v>
      </c>
      <c r="CA163" s="203">
        <v>0</v>
      </c>
      <c r="CB163" s="203">
        <v>1</v>
      </c>
      <c r="CC163" s="203">
        <v>1</v>
      </c>
      <c r="CD163" s="203">
        <v>0</v>
      </c>
      <c r="CE163" s="211">
        <v>18</v>
      </c>
    </row>
    <row r="164" spans="1:83" ht="15" customHeight="1" x14ac:dyDescent="0.25">
      <c r="A164" s="38"/>
      <c r="B164" s="13"/>
      <c r="C164" s="202" t="s">
        <v>41</v>
      </c>
      <c r="D164" s="204">
        <v>0</v>
      </c>
      <c r="E164" s="203">
        <v>0</v>
      </c>
      <c r="F164" s="203">
        <v>0</v>
      </c>
      <c r="G164" s="203">
        <v>0</v>
      </c>
      <c r="H164" s="203">
        <v>0</v>
      </c>
      <c r="I164" s="203">
        <v>0</v>
      </c>
      <c r="J164" s="203">
        <v>0</v>
      </c>
      <c r="K164" s="203">
        <v>0</v>
      </c>
      <c r="L164" s="203">
        <v>0</v>
      </c>
      <c r="M164" s="203">
        <v>1</v>
      </c>
      <c r="N164" s="203">
        <v>11</v>
      </c>
      <c r="O164" s="203">
        <v>0</v>
      </c>
      <c r="P164" s="203">
        <v>1</v>
      </c>
      <c r="Q164" s="203">
        <v>4</v>
      </c>
      <c r="R164" s="203">
        <v>1</v>
      </c>
      <c r="S164" s="211">
        <v>18</v>
      </c>
      <c r="T164" s="204">
        <v>0</v>
      </c>
      <c r="U164" s="203">
        <v>0</v>
      </c>
      <c r="V164" s="203">
        <v>0</v>
      </c>
      <c r="W164" s="203">
        <v>0</v>
      </c>
      <c r="X164" s="203">
        <v>0</v>
      </c>
      <c r="Y164" s="203">
        <v>0</v>
      </c>
      <c r="Z164" s="203">
        <v>1</v>
      </c>
      <c r="AA164" s="203">
        <v>0</v>
      </c>
      <c r="AB164" s="203">
        <v>0</v>
      </c>
      <c r="AC164" s="203">
        <v>0</v>
      </c>
      <c r="AD164" s="203">
        <v>11</v>
      </c>
      <c r="AE164" s="203">
        <v>0</v>
      </c>
      <c r="AF164" s="203">
        <v>0</v>
      </c>
      <c r="AG164" s="203">
        <v>0</v>
      </c>
      <c r="AH164" s="203">
        <v>0</v>
      </c>
      <c r="AI164" s="211">
        <v>12</v>
      </c>
      <c r="AJ164" s="204">
        <v>1</v>
      </c>
      <c r="AK164" s="203">
        <v>0</v>
      </c>
      <c r="AL164" s="203">
        <v>0</v>
      </c>
      <c r="AM164" s="203">
        <v>0</v>
      </c>
      <c r="AN164" s="203">
        <v>1</v>
      </c>
      <c r="AO164" s="203">
        <v>0</v>
      </c>
      <c r="AP164" s="203">
        <v>1</v>
      </c>
      <c r="AQ164" s="203">
        <v>0</v>
      </c>
      <c r="AR164" s="203">
        <v>0</v>
      </c>
      <c r="AS164" s="203">
        <v>1</v>
      </c>
      <c r="AT164" s="203">
        <v>13</v>
      </c>
      <c r="AU164" s="203">
        <v>3</v>
      </c>
      <c r="AV164" s="203">
        <v>0</v>
      </c>
      <c r="AW164" s="203">
        <v>0</v>
      </c>
      <c r="AX164" s="203">
        <v>0</v>
      </c>
      <c r="AY164" s="211">
        <v>20</v>
      </c>
      <c r="AZ164" s="204">
        <v>0</v>
      </c>
      <c r="BA164" s="203">
        <v>0</v>
      </c>
      <c r="BB164" s="203">
        <v>0</v>
      </c>
      <c r="BC164" s="203">
        <v>0</v>
      </c>
      <c r="BD164" s="203">
        <v>2</v>
      </c>
      <c r="BE164" s="203">
        <v>0</v>
      </c>
      <c r="BF164" s="203">
        <v>1</v>
      </c>
      <c r="BG164" s="203">
        <v>0</v>
      </c>
      <c r="BH164" s="203">
        <v>0</v>
      </c>
      <c r="BI164" s="203">
        <v>0</v>
      </c>
      <c r="BJ164" s="203">
        <v>58</v>
      </c>
      <c r="BK164" s="203">
        <v>0</v>
      </c>
      <c r="BL164" s="203">
        <v>2</v>
      </c>
      <c r="BM164" s="203">
        <v>3</v>
      </c>
      <c r="BN164" s="203">
        <v>0</v>
      </c>
      <c r="BO164" s="211">
        <v>66</v>
      </c>
      <c r="BP164" s="204">
        <v>0</v>
      </c>
      <c r="BQ164" s="203">
        <v>0</v>
      </c>
      <c r="BR164" s="203">
        <v>0</v>
      </c>
      <c r="BS164" s="203">
        <v>1</v>
      </c>
      <c r="BT164" s="203">
        <v>0</v>
      </c>
      <c r="BU164" s="203">
        <v>0</v>
      </c>
      <c r="BV164" s="203">
        <v>0</v>
      </c>
      <c r="BW164" s="203">
        <v>0</v>
      </c>
      <c r="BX164" s="203">
        <v>1</v>
      </c>
      <c r="BY164" s="203">
        <v>1</v>
      </c>
      <c r="BZ164" s="203">
        <v>16</v>
      </c>
      <c r="CA164" s="203">
        <v>0</v>
      </c>
      <c r="CB164" s="203">
        <v>1</v>
      </c>
      <c r="CC164" s="203">
        <v>1</v>
      </c>
      <c r="CD164" s="203">
        <v>0</v>
      </c>
      <c r="CE164" s="211">
        <v>21</v>
      </c>
    </row>
    <row r="165" spans="1:83" ht="15" customHeight="1" x14ac:dyDescent="0.25">
      <c r="A165" s="38"/>
      <c r="B165" s="13" t="s">
        <v>202</v>
      </c>
      <c r="C165" s="202" t="s">
        <v>221</v>
      </c>
      <c r="D165" s="204">
        <v>0</v>
      </c>
      <c r="E165" s="203">
        <v>0</v>
      </c>
      <c r="F165" s="203">
        <v>0</v>
      </c>
      <c r="G165" s="203">
        <v>0</v>
      </c>
      <c r="H165" s="203">
        <v>0</v>
      </c>
      <c r="I165" s="203">
        <v>0</v>
      </c>
      <c r="J165" s="203">
        <v>0</v>
      </c>
      <c r="K165" s="203">
        <v>0</v>
      </c>
      <c r="L165" s="203">
        <v>0</v>
      </c>
      <c r="M165" s="203">
        <v>0</v>
      </c>
      <c r="N165" s="203">
        <v>0</v>
      </c>
      <c r="O165" s="203">
        <v>0</v>
      </c>
      <c r="P165" s="203">
        <v>0</v>
      </c>
      <c r="Q165" s="203">
        <v>0</v>
      </c>
      <c r="R165" s="203">
        <v>0</v>
      </c>
      <c r="S165" s="211">
        <v>0</v>
      </c>
      <c r="T165" s="204">
        <v>0</v>
      </c>
      <c r="U165" s="203">
        <v>0</v>
      </c>
      <c r="V165" s="203">
        <v>0</v>
      </c>
      <c r="W165" s="203">
        <v>0</v>
      </c>
      <c r="X165" s="203">
        <v>0</v>
      </c>
      <c r="Y165" s="203">
        <v>0</v>
      </c>
      <c r="Z165" s="203">
        <v>0</v>
      </c>
      <c r="AA165" s="203">
        <v>0</v>
      </c>
      <c r="AB165" s="203">
        <v>0</v>
      </c>
      <c r="AC165" s="203">
        <v>0</v>
      </c>
      <c r="AD165" s="203">
        <v>0</v>
      </c>
      <c r="AE165" s="203">
        <v>0</v>
      </c>
      <c r="AF165" s="203">
        <v>0</v>
      </c>
      <c r="AG165" s="203">
        <v>0</v>
      </c>
      <c r="AH165" s="203">
        <v>0</v>
      </c>
      <c r="AI165" s="211">
        <v>0</v>
      </c>
      <c r="AJ165" s="204">
        <v>0</v>
      </c>
      <c r="AK165" s="203">
        <v>0</v>
      </c>
      <c r="AL165" s="203">
        <v>0</v>
      </c>
      <c r="AM165" s="203">
        <v>0</v>
      </c>
      <c r="AN165" s="203">
        <v>0</v>
      </c>
      <c r="AO165" s="203">
        <v>0</v>
      </c>
      <c r="AP165" s="203">
        <v>0</v>
      </c>
      <c r="AQ165" s="203">
        <v>0</v>
      </c>
      <c r="AR165" s="203">
        <v>0</v>
      </c>
      <c r="AS165" s="203">
        <v>0</v>
      </c>
      <c r="AT165" s="203">
        <v>0</v>
      </c>
      <c r="AU165" s="203">
        <v>0</v>
      </c>
      <c r="AV165" s="203">
        <v>0</v>
      </c>
      <c r="AW165" s="203">
        <v>0</v>
      </c>
      <c r="AX165" s="203">
        <v>0</v>
      </c>
      <c r="AY165" s="211">
        <v>0</v>
      </c>
      <c r="AZ165" s="204">
        <v>0</v>
      </c>
      <c r="BA165" s="203">
        <v>0</v>
      </c>
      <c r="BB165" s="203">
        <v>0</v>
      </c>
      <c r="BC165" s="203">
        <v>0</v>
      </c>
      <c r="BD165" s="203">
        <v>0</v>
      </c>
      <c r="BE165" s="203">
        <v>0</v>
      </c>
      <c r="BF165" s="203">
        <v>0</v>
      </c>
      <c r="BG165" s="203">
        <v>0</v>
      </c>
      <c r="BH165" s="203">
        <v>0</v>
      </c>
      <c r="BI165" s="203">
        <v>0</v>
      </c>
      <c r="BJ165" s="203">
        <v>0</v>
      </c>
      <c r="BK165" s="203">
        <v>0</v>
      </c>
      <c r="BL165" s="203">
        <v>0</v>
      </c>
      <c r="BM165" s="203">
        <v>0</v>
      </c>
      <c r="BN165" s="203">
        <v>0</v>
      </c>
      <c r="BO165" s="211">
        <v>0</v>
      </c>
      <c r="BP165" s="204">
        <v>0</v>
      </c>
      <c r="BQ165" s="203">
        <v>0</v>
      </c>
      <c r="BR165" s="203">
        <v>0</v>
      </c>
      <c r="BS165" s="203">
        <v>0</v>
      </c>
      <c r="BT165" s="203">
        <v>0</v>
      </c>
      <c r="BU165" s="203">
        <v>0</v>
      </c>
      <c r="BV165" s="203">
        <v>0</v>
      </c>
      <c r="BW165" s="203">
        <v>0</v>
      </c>
      <c r="BX165" s="203">
        <v>0</v>
      </c>
      <c r="BY165" s="203">
        <v>0</v>
      </c>
      <c r="BZ165" s="203">
        <v>0</v>
      </c>
      <c r="CA165" s="203">
        <v>0</v>
      </c>
      <c r="CB165" s="203">
        <v>0</v>
      </c>
      <c r="CC165" s="203">
        <v>0</v>
      </c>
      <c r="CD165" s="203">
        <v>0</v>
      </c>
      <c r="CE165" s="211">
        <v>0</v>
      </c>
    </row>
    <row r="166" spans="1:83" ht="15" customHeight="1" x14ac:dyDescent="0.25">
      <c r="A166" s="38"/>
      <c r="B166" s="13"/>
      <c r="C166" s="202" t="s">
        <v>391</v>
      </c>
      <c r="D166" s="204">
        <v>0</v>
      </c>
      <c r="E166" s="203">
        <v>0</v>
      </c>
      <c r="F166" s="203">
        <v>0</v>
      </c>
      <c r="G166" s="203">
        <v>0</v>
      </c>
      <c r="H166" s="203">
        <v>0</v>
      </c>
      <c r="I166" s="203">
        <v>0</v>
      </c>
      <c r="J166" s="203">
        <v>0</v>
      </c>
      <c r="K166" s="203">
        <v>0</v>
      </c>
      <c r="L166" s="203">
        <v>0</v>
      </c>
      <c r="M166" s="203">
        <v>0</v>
      </c>
      <c r="N166" s="203">
        <v>0</v>
      </c>
      <c r="O166" s="203">
        <v>0</v>
      </c>
      <c r="P166" s="203">
        <v>0</v>
      </c>
      <c r="Q166" s="203">
        <v>0</v>
      </c>
      <c r="R166" s="203">
        <v>0</v>
      </c>
      <c r="S166" s="211">
        <v>0</v>
      </c>
      <c r="T166" s="204">
        <v>0</v>
      </c>
      <c r="U166" s="203">
        <v>0</v>
      </c>
      <c r="V166" s="203">
        <v>0</v>
      </c>
      <c r="W166" s="203">
        <v>0</v>
      </c>
      <c r="X166" s="203">
        <v>0</v>
      </c>
      <c r="Y166" s="203">
        <v>0</v>
      </c>
      <c r="Z166" s="203">
        <v>0</v>
      </c>
      <c r="AA166" s="203">
        <v>0</v>
      </c>
      <c r="AB166" s="203">
        <v>0</v>
      </c>
      <c r="AC166" s="203">
        <v>0</v>
      </c>
      <c r="AD166" s="203">
        <v>0</v>
      </c>
      <c r="AE166" s="203">
        <v>0</v>
      </c>
      <c r="AF166" s="203">
        <v>0</v>
      </c>
      <c r="AG166" s="203">
        <v>0</v>
      </c>
      <c r="AH166" s="203">
        <v>0</v>
      </c>
      <c r="AI166" s="211">
        <v>0</v>
      </c>
      <c r="AJ166" s="204">
        <v>0</v>
      </c>
      <c r="AK166" s="203">
        <v>0</v>
      </c>
      <c r="AL166" s="203">
        <v>0</v>
      </c>
      <c r="AM166" s="203">
        <v>0</v>
      </c>
      <c r="AN166" s="203">
        <v>0</v>
      </c>
      <c r="AO166" s="203">
        <v>0</v>
      </c>
      <c r="AP166" s="203">
        <v>0</v>
      </c>
      <c r="AQ166" s="203">
        <v>0</v>
      </c>
      <c r="AR166" s="203">
        <v>0</v>
      </c>
      <c r="AS166" s="203">
        <v>0</v>
      </c>
      <c r="AT166" s="203">
        <v>0</v>
      </c>
      <c r="AU166" s="203">
        <v>0</v>
      </c>
      <c r="AV166" s="203">
        <v>0</v>
      </c>
      <c r="AW166" s="203">
        <v>0</v>
      </c>
      <c r="AX166" s="203">
        <v>0</v>
      </c>
      <c r="AY166" s="211">
        <v>0</v>
      </c>
      <c r="AZ166" s="204">
        <v>0</v>
      </c>
      <c r="BA166" s="203">
        <v>0</v>
      </c>
      <c r="BB166" s="203">
        <v>0</v>
      </c>
      <c r="BC166" s="203">
        <v>0</v>
      </c>
      <c r="BD166" s="203">
        <v>0</v>
      </c>
      <c r="BE166" s="203">
        <v>0</v>
      </c>
      <c r="BF166" s="203">
        <v>0</v>
      </c>
      <c r="BG166" s="203">
        <v>0</v>
      </c>
      <c r="BH166" s="203">
        <v>0</v>
      </c>
      <c r="BI166" s="203">
        <v>0</v>
      </c>
      <c r="BJ166" s="203">
        <v>0</v>
      </c>
      <c r="BK166" s="203">
        <v>0</v>
      </c>
      <c r="BL166" s="203">
        <v>0</v>
      </c>
      <c r="BM166" s="203">
        <v>0</v>
      </c>
      <c r="BN166" s="203">
        <v>0</v>
      </c>
      <c r="BO166" s="211">
        <v>0</v>
      </c>
      <c r="BP166" s="204">
        <v>0</v>
      </c>
      <c r="BQ166" s="203">
        <v>0</v>
      </c>
      <c r="BR166" s="203">
        <v>0</v>
      </c>
      <c r="BS166" s="203">
        <v>0</v>
      </c>
      <c r="BT166" s="203">
        <v>0</v>
      </c>
      <c r="BU166" s="203">
        <v>0</v>
      </c>
      <c r="BV166" s="203">
        <v>0</v>
      </c>
      <c r="BW166" s="203">
        <v>0</v>
      </c>
      <c r="BX166" s="203">
        <v>0</v>
      </c>
      <c r="BY166" s="203">
        <v>0</v>
      </c>
      <c r="BZ166" s="203">
        <v>0</v>
      </c>
      <c r="CA166" s="203">
        <v>0</v>
      </c>
      <c r="CB166" s="203">
        <v>0</v>
      </c>
      <c r="CC166" s="203">
        <v>0</v>
      </c>
      <c r="CD166" s="203">
        <v>0</v>
      </c>
      <c r="CE166" s="211">
        <v>0</v>
      </c>
    </row>
    <row r="167" spans="1:83" ht="15" customHeight="1" x14ac:dyDescent="0.25">
      <c r="A167" s="38"/>
      <c r="B167" s="13"/>
      <c r="C167" s="202" t="s">
        <v>41</v>
      </c>
      <c r="D167" s="204">
        <v>0</v>
      </c>
      <c r="E167" s="203">
        <v>0</v>
      </c>
      <c r="F167" s="203">
        <v>0</v>
      </c>
      <c r="G167" s="203">
        <v>0</v>
      </c>
      <c r="H167" s="203">
        <v>0</v>
      </c>
      <c r="I167" s="203">
        <v>0</v>
      </c>
      <c r="J167" s="203">
        <v>0</v>
      </c>
      <c r="K167" s="203">
        <v>0</v>
      </c>
      <c r="L167" s="203">
        <v>0</v>
      </c>
      <c r="M167" s="203">
        <v>0</v>
      </c>
      <c r="N167" s="203">
        <v>0</v>
      </c>
      <c r="O167" s="203">
        <v>0</v>
      </c>
      <c r="P167" s="203">
        <v>0</v>
      </c>
      <c r="Q167" s="203">
        <v>0</v>
      </c>
      <c r="R167" s="203">
        <v>0</v>
      </c>
      <c r="S167" s="211">
        <v>0</v>
      </c>
      <c r="T167" s="204">
        <v>0</v>
      </c>
      <c r="U167" s="203">
        <v>0</v>
      </c>
      <c r="V167" s="203">
        <v>0</v>
      </c>
      <c r="W167" s="203">
        <v>0</v>
      </c>
      <c r="X167" s="203">
        <v>0</v>
      </c>
      <c r="Y167" s="203">
        <v>0</v>
      </c>
      <c r="Z167" s="203">
        <v>0</v>
      </c>
      <c r="AA167" s="203">
        <v>0</v>
      </c>
      <c r="AB167" s="203">
        <v>0</v>
      </c>
      <c r="AC167" s="203">
        <v>0</v>
      </c>
      <c r="AD167" s="203">
        <v>0</v>
      </c>
      <c r="AE167" s="203">
        <v>0</v>
      </c>
      <c r="AF167" s="203">
        <v>0</v>
      </c>
      <c r="AG167" s="203">
        <v>0</v>
      </c>
      <c r="AH167" s="203">
        <v>0</v>
      </c>
      <c r="AI167" s="211">
        <v>0</v>
      </c>
      <c r="AJ167" s="204">
        <v>0</v>
      </c>
      <c r="AK167" s="203">
        <v>0</v>
      </c>
      <c r="AL167" s="203">
        <v>0</v>
      </c>
      <c r="AM167" s="203">
        <v>0</v>
      </c>
      <c r="AN167" s="203">
        <v>0</v>
      </c>
      <c r="AO167" s="203">
        <v>0</v>
      </c>
      <c r="AP167" s="203">
        <v>0</v>
      </c>
      <c r="AQ167" s="203">
        <v>0</v>
      </c>
      <c r="AR167" s="203">
        <v>0</v>
      </c>
      <c r="AS167" s="203">
        <v>0</v>
      </c>
      <c r="AT167" s="203">
        <v>0</v>
      </c>
      <c r="AU167" s="203">
        <v>0</v>
      </c>
      <c r="AV167" s="203">
        <v>0</v>
      </c>
      <c r="AW167" s="203">
        <v>0</v>
      </c>
      <c r="AX167" s="203">
        <v>0</v>
      </c>
      <c r="AY167" s="211">
        <v>0</v>
      </c>
      <c r="AZ167" s="204">
        <v>0</v>
      </c>
      <c r="BA167" s="203">
        <v>0</v>
      </c>
      <c r="BB167" s="203">
        <v>0</v>
      </c>
      <c r="BC167" s="203">
        <v>0</v>
      </c>
      <c r="BD167" s="203">
        <v>0</v>
      </c>
      <c r="BE167" s="203">
        <v>0</v>
      </c>
      <c r="BF167" s="203">
        <v>0</v>
      </c>
      <c r="BG167" s="203">
        <v>0</v>
      </c>
      <c r="BH167" s="203">
        <v>0</v>
      </c>
      <c r="BI167" s="203">
        <v>0</v>
      </c>
      <c r="BJ167" s="203">
        <v>0</v>
      </c>
      <c r="BK167" s="203">
        <v>0</v>
      </c>
      <c r="BL167" s="203">
        <v>0</v>
      </c>
      <c r="BM167" s="203">
        <v>0</v>
      </c>
      <c r="BN167" s="203">
        <v>0</v>
      </c>
      <c r="BO167" s="211">
        <v>0</v>
      </c>
      <c r="BP167" s="204">
        <v>0</v>
      </c>
      <c r="BQ167" s="203">
        <v>0</v>
      </c>
      <c r="BR167" s="203">
        <v>0</v>
      </c>
      <c r="BS167" s="203">
        <v>0</v>
      </c>
      <c r="BT167" s="203">
        <v>0</v>
      </c>
      <c r="BU167" s="203">
        <v>0</v>
      </c>
      <c r="BV167" s="203">
        <v>0</v>
      </c>
      <c r="BW167" s="203">
        <v>0</v>
      </c>
      <c r="BX167" s="203">
        <v>0</v>
      </c>
      <c r="BY167" s="203">
        <v>0</v>
      </c>
      <c r="BZ167" s="203">
        <v>0</v>
      </c>
      <c r="CA167" s="203">
        <v>0</v>
      </c>
      <c r="CB167" s="203">
        <v>0</v>
      </c>
      <c r="CC167" s="203">
        <v>0</v>
      </c>
      <c r="CD167" s="203">
        <v>0</v>
      </c>
      <c r="CE167" s="211">
        <v>0</v>
      </c>
    </row>
    <row r="168" spans="1:83" ht="15" customHeight="1" x14ac:dyDescent="0.25">
      <c r="A168" s="38"/>
      <c r="B168" s="13" t="s">
        <v>201</v>
      </c>
      <c r="C168" s="202" t="s">
        <v>147</v>
      </c>
      <c r="D168" s="204">
        <v>7</v>
      </c>
      <c r="E168" s="203">
        <v>2</v>
      </c>
      <c r="F168" s="203">
        <v>0</v>
      </c>
      <c r="G168" s="203">
        <v>0</v>
      </c>
      <c r="H168" s="203">
        <v>1</v>
      </c>
      <c r="I168" s="203">
        <v>0</v>
      </c>
      <c r="J168" s="203">
        <v>0</v>
      </c>
      <c r="K168" s="203">
        <v>1</v>
      </c>
      <c r="L168" s="203">
        <v>0</v>
      </c>
      <c r="M168" s="203">
        <v>2</v>
      </c>
      <c r="N168" s="203">
        <v>1</v>
      </c>
      <c r="O168" s="203">
        <v>0</v>
      </c>
      <c r="P168" s="203">
        <v>0</v>
      </c>
      <c r="Q168" s="203">
        <v>0</v>
      </c>
      <c r="R168" s="203">
        <v>0</v>
      </c>
      <c r="S168" s="211">
        <v>14</v>
      </c>
      <c r="T168" s="204">
        <v>6</v>
      </c>
      <c r="U168" s="203">
        <v>0</v>
      </c>
      <c r="V168" s="203">
        <v>0</v>
      </c>
      <c r="W168" s="203">
        <v>0</v>
      </c>
      <c r="X168" s="203">
        <v>1</v>
      </c>
      <c r="Y168" s="203">
        <v>0</v>
      </c>
      <c r="Z168" s="203">
        <v>0</v>
      </c>
      <c r="AA168" s="203">
        <v>0</v>
      </c>
      <c r="AB168" s="203">
        <v>0</v>
      </c>
      <c r="AC168" s="203">
        <v>1</v>
      </c>
      <c r="AD168" s="203">
        <v>0</v>
      </c>
      <c r="AE168" s="203">
        <v>0</v>
      </c>
      <c r="AF168" s="203">
        <v>0</v>
      </c>
      <c r="AG168" s="203">
        <v>0</v>
      </c>
      <c r="AH168" s="203">
        <v>0</v>
      </c>
      <c r="AI168" s="211">
        <v>8</v>
      </c>
      <c r="AJ168" s="204">
        <v>9</v>
      </c>
      <c r="AK168" s="203">
        <v>1</v>
      </c>
      <c r="AL168" s="203">
        <v>0</v>
      </c>
      <c r="AM168" s="203">
        <v>0</v>
      </c>
      <c r="AN168" s="203">
        <v>1</v>
      </c>
      <c r="AO168" s="203">
        <v>0</v>
      </c>
      <c r="AP168" s="203">
        <v>1</v>
      </c>
      <c r="AQ168" s="203">
        <v>0</v>
      </c>
      <c r="AR168" s="203">
        <v>1</v>
      </c>
      <c r="AS168" s="203">
        <v>2</v>
      </c>
      <c r="AT168" s="203">
        <v>0</v>
      </c>
      <c r="AU168" s="203">
        <v>1</v>
      </c>
      <c r="AV168" s="203">
        <v>0</v>
      </c>
      <c r="AW168" s="203">
        <v>0</v>
      </c>
      <c r="AX168" s="203">
        <v>0</v>
      </c>
      <c r="AY168" s="211">
        <v>16</v>
      </c>
      <c r="AZ168" s="204">
        <v>17</v>
      </c>
      <c r="BA168" s="203">
        <v>0</v>
      </c>
      <c r="BB168" s="203">
        <v>0</v>
      </c>
      <c r="BC168" s="203">
        <v>0</v>
      </c>
      <c r="BD168" s="203">
        <v>1</v>
      </c>
      <c r="BE168" s="203">
        <v>3</v>
      </c>
      <c r="BF168" s="203">
        <v>2</v>
      </c>
      <c r="BG168" s="203">
        <v>1</v>
      </c>
      <c r="BH168" s="203">
        <v>1</v>
      </c>
      <c r="BI168" s="203">
        <v>5</v>
      </c>
      <c r="BJ168" s="203">
        <v>0</v>
      </c>
      <c r="BK168" s="203">
        <v>0</v>
      </c>
      <c r="BL168" s="203">
        <v>0</v>
      </c>
      <c r="BM168" s="203">
        <v>0</v>
      </c>
      <c r="BN168" s="203">
        <v>0</v>
      </c>
      <c r="BO168" s="211">
        <v>30</v>
      </c>
      <c r="BP168" s="204">
        <v>16</v>
      </c>
      <c r="BQ168" s="203">
        <v>0</v>
      </c>
      <c r="BR168" s="203">
        <v>0</v>
      </c>
      <c r="BS168" s="203">
        <v>2</v>
      </c>
      <c r="BT168" s="203">
        <v>0</v>
      </c>
      <c r="BU168" s="203">
        <v>1</v>
      </c>
      <c r="BV168" s="203">
        <v>2</v>
      </c>
      <c r="BW168" s="203">
        <v>0</v>
      </c>
      <c r="BX168" s="203">
        <v>1</v>
      </c>
      <c r="BY168" s="203">
        <v>2</v>
      </c>
      <c r="BZ168" s="203">
        <v>0</v>
      </c>
      <c r="CA168" s="203">
        <v>0</v>
      </c>
      <c r="CB168" s="203">
        <v>0</v>
      </c>
      <c r="CC168" s="203">
        <v>0</v>
      </c>
      <c r="CD168" s="203">
        <v>0</v>
      </c>
      <c r="CE168" s="211">
        <v>24</v>
      </c>
    </row>
    <row r="169" spans="1:83" ht="15" customHeight="1" x14ac:dyDescent="0.25">
      <c r="A169" s="38"/>
      <c r="B169" s="13"/>
      <c r="C169" s="202" t="s">
        <v>148</v>
      </c>
      <c r="D169" s="204">
        <v>38</v>
      </c>
      <c r="E169" s="203">
        <v>2</v>
      </c>
      <c r="F169" s="203">
        <v>0</v>
      </c>
      <c r="G169" s="203">
        <v>0</v>
      </c>
      <c r="H169" s="203">
        <v>7</v>
      </c>
      <c r="I169" s="203">
        <v>7</v>
      </c>
      <c r="J169" s="203">
        <v>14</v>
      </c>
      <c r="K169" s="203">
        <v>2</v>
      </c>
      <c r="L169" s="203">
        <v>43</v>
      </c>
      <c r="M169" s="203">
        <v>72</v>
      </c>
      <c r="N169" s="203">
        <v>236</v>
      </c>
      <c r="O169" s="203">
        <v>17</v>
      </c>
      <c r="P169" s="203">
        <v>27</v>
      </c>
      <c r="Q169" s="203">
        <v>12</v>
      </c>
      <c r="R169" s="203">
        <v>18</v>
      </c>
      <c r="S169" s="211">
        <v>495</v>
      </c>
      <c r="T169" s="204">
        <v>39</v>
      </c>
      <c r="U169" s="203">
        <v>4</v>
      </c>
      <c r="V169" s="203">
        <v>0</v>
      </c>
      <c r="W169" s="203">
        <v>0</v>
      </c>
      <c r="X169" s="203">
        <v>9</v>
      </c>
      <c r="Y169" s="203">
        <v>6</v>
      </c>
      <c r="Z169" s="203">
        <v>6</v>
      </c>
      <c r="AA169" s="203">
        <v>6</v>
      </c>
      <c r="AB169" s="203">
        <v>60</v>
      </c>
      <c r="AC169" s="203">
        <v>60</v>
      </c>
      <c r="AD169" s="203">
        <v>171</v>
      </c>
      <c r="AE169" s="203">
        <v>21</v>
      </c>
      <c r="AF169" s="203">
        <v>17</v>
      </c>
      <c r="AG169" s="203">
        <v>5</v>
      </c>
      <c r="AH169" s="203">
        <v>6</v>
      </c>
      <c r="AI169" s="211">
        <v>410</v>
      </c>
      <c r="AJ169" s="204">
        <v>31</v>
      </c>
      <c r="AK169" s="203">
        <v>2</v>
      </c>
      <c r="AL169" s="203">
        <v>0</v>
      </c>
      <c r="AM169" s="203">
        <v>0</v>
      </c>
      <c r="AN169" s="203">
        <v>5</v>
      </c>
      <c r="AO169" s="203">
        <v>2</v>
      </c>
      <c r="AP169" s="203">
        <v>12</v>
      </c>
      <c r="AQ169" s="203">
        <v>10</v>
      </c>
      <c r="AR169" s="203">
        <v>57</v>
      </c>
      <c r="AS169" s="203">
        <v>66</v>
      </c>
      <c r="AT169" s="203">
        <v>175</v>
      </c>
      <c r="AU169" s="203">
        <v>15</v>
      </c>
      <c r="AV169" s="203">
        <v>18</v>
      </c>
      <c r="AW169" s="203">
        <v>6</v>
      </c>
      <c r="AX169" s="203">
        <v>10</v>
      </c>
      <c r="AY169" s="211">
        <v>409</v>
      </c>
      <c r="AZ169" s="204">
        <v>37</v>
      </c>
      <c r="BA169" s="203">
        <v>0</v>
      </c>
      <c r="BB169" s="203">
        <v>0</v>
      </c>
      <c r="BC169" s="203">
        <v>1</v>
      </c>
      <c r="BD169" s="203">
        <v>4</v>
      </c>
      <c r="BE169" s="203">
        <v>4</v>
      </c>
      <c r="BF169" s="203">
        <v>16</v>
      </c>
      <c r="BG169" s="203">
        <v>6</v>
      </c>
      <c r="BH169" s="203">
        <v>41</v>
      </c>
      <c r="BI169" s="203">
        <v>69</v>
      </c>
      <c r="BJ169" s="203">
        <v>202</v>
      </c>
      <c r="BK169" s="203">
        <v>15</v>
      </c>
      <c r="BL169" s="203">
        <v>25</v>
      </c>
      <c r="BM169" s="203">
        <v>4</v>
      </c>
      <c r="BN169" s="203">
        <v>14</v>
      </c>
      <c r="BO169" s="211">
        <v>438</v>
      </c>
      <c r="BP169" s="204">
        <v>50</v>
      </c>
      <c r="BQ169" s="203">
        <v>1</v>
      </c>
      <c r="BR169" s="203">
        <v>0</v>
      </c>
      <c r="BS169" s="203">
        <v>0</v>
      </c>
      <c r="BT169" s="203">
        <v>9</v>
      </c>
      <c r="BU169" s="203">
        <v>4</v>
      </c>
      <c r="BV169" s="203">
        <v>15</v>
      </c>
      <c r="BW169" s="203">
        <v>4</v>
      </c>
      <c r="BX169" s="203">
        <v>50</v>
      </c>
      <c r="BY169" s="203">
        <v>70</v>
      </c>
      <c r="BZ169" s="203">
        <v>183</v>
      </c>
      <c r="CA169" s="203">
        <v>24</v>
      </c>
      <c r="CB169" s="203">
        <v>20</v>
      </c>
      <c r="CC169" s="203">
        <v>5</v>
      </c>
      <c r="CD169" s="203">
        <v>14</v>
      </c>
      <c r="CE169" s="211">
        <v>449</v>
      </c>
    </row>
    <row r="170" spans="1:83" ht="15" customHeight="1" x14ac:dyDescent="0.25">
      <c r="A170" s="38"/>
      <c r="B170" s="13"/>
      <c r="C170" s="202" t="s">
        <v>149</v>
      </c>
      <c r="D170" s="204">
        <v>15</v>
      </c>
      <c r="E170" s="203">
        <v>1</v>
      </c>
      <c r="F170" s="203">
        <v>0</v>
      </c>
      <c r="G170" s="203">
        <v>0</v>
      </c>
      <c r="H170" s="203">
        <v>1</v>
      </c>
      <c r="I170" s="203">
        <v>2</v>
      </c>
      <c r="J170" s="203">
        <v>2</v>
      </c>
      <c r="K170" s="203">
        <v>0</v>
      </c>
      <c r="L170" s="203">
        <v>3</v>
      </c>
      <c r="M170" s="203">
        <v>5</v>
      </c>
      <c r="N170" s="203">
        <v>8</v>
      </c>
      <c r="O170" s="203">
        <v>1</v>
      </c>
      <c r="P170" s="203">
        <v>2</v>
      </c>
      <c r="Q170" s="203">
        <v>0</v>
      </c>
      <c r="R170" s="203">
        <v>0</v>
      </c>
      <c r="S170" s="211">
        <v>40</v>
      </c>
      <c r="T170" s="204">
        <v>14</v>
      </c>
      <c r="U170" s="203">
        <v>0</v>
      </c>
      <c r="V170" s="203">
        <v>0</v>
      </c>
      <c r="W170" s="203">
        <v>0</v>
      </c>
      <c r="X170" s="203">
        <v>3</v>
      </c>
      <c r="Y170" s="203">
        <v>2</v>
      </c>
      <c r="Z170" s="203">
        <v>0</v>
      </c>
      <c r="AA170" s="203">
        <v>1</v>
      </c>
      <c r="AB170" s="203">
        <v>3</v>
      </c>
      <c r="AC170" s="203">
        <v>5</v>
      </c>
      <c r="AD170" s="203">
        <v>14</v>
      </c>
      <c r="AE170" s="203">
        <v>1</v>
      </c>
      <c r="AF170" s="203">
        <v>2</v>
      </c>
      <c r="AG170" s="203">
        <v>0</v>
      </c>
      <c r="AH170" s="203">
        <v>0</v>
      </c>
      <c r="AI170" s="211">
        <v>45</v>
      </c>
      <c r="AJ170" s="204">
        <v>13</v>
      </c>
      <c r="AK170" s="203">
        <v>0</v>
      </c>
      <c r="AL170" s="203">
        <v>0</v>
      </c>
      <c r="AM170" s="203">
        <v>1</v>
      </c>
      <c r="AN170" s="203">
        <v>0</v>
      </c>
      <c r="AO170" s="203">
        <v>1</v>
      </c>
      <c r="AP170" s="203">
        <v>0</v>
      </c>
      <c r="AQ170" s="203">
        <v>0</v>
      </c>
      <c r="AR170" s="203">
        <v>0</v>
      </c>
      <c r="AS170" s="203">
        <v>8</v>
      </c>
      <c r="AT170" s="203">
        <v>10</v>
      </c>
      <c r="AU170" s="203">
        <v>1</v>
      </c>
      <c r="AV170" s="203">
        <v>0</v>
      </c>
      <c r="AW170" s="203">
        <v>0</v>
      </c>
      <c r="AX170" s="203">
        <v>0</v>
      </c>
      <c r="AY170" s="211">
        <v>34</v>
      </c>
      <c r="AZ170" s="204">
        <v>27</v>
      </c>
      <c r="BA170" s="203">
        <v>0</v>
      </c>
      <c r="BB170" s="203">
        <v>0</v>
      </c>
      <c r="BC170" s="203">
        <v>2</v>
      </c>
      <c r="BD170" s="203">
        <v>1</v>
      </c>
      <c r="BE170" s="203">
        <v>1</v>
      </c>
      <c r="BF170" s="203">
        <v>1</v>
      </c>
      <c r="BG170" s="203">
        <v>0</v>
      </c>
      <c r="BH170" s="203">
        <v>2</v>
      </c>
      <c r="BI170" s="203">
        <v>8</v>
      </c>
      <c r="BJ170" s="203">
        <v>7</v>
      </c>
      <c r="BK170" s="203">
        <v>0</v>
      </c>
      <c r="BL170" s="203">
        <v>0</v>
      </c>
      <c r="BM170" s="203">
        <v>0</v>
      </c>
      <c r="BN170" s="203">
        <v>0</v>
      </c>
      <c r="BO170" s="211">
        <v>49</v>
      </c>
      <c r="BP170" s="204">
        <v>23</v>
      </c>
      <c r="BQ170" s="203">
        <v>0</v>
      </c>
      <c r="BR170" s="203">
        <v>0</v>
      </c>
      <c r="BS170" s="203">
        <v>1</v>
      </c>
      <c r="BT170" s="203">
        <v>2</v>
      </c>
      <c r="BU170" s="203">
        <v>1</v>
      </c>
      <c r="BV170" s="203">
        <v>1</v>
      </c>
      <c r="BW170" s="203">
        <v>0</v>
      </c>
      <c r="BX170" s="203">
        <v>3</v>
      </c>
      <c r="BY170" s="203">
        <v>11</v>
      </c>
      <c r="BZ170" s="203">
        <v>9</v>
      </c>
      <c r="CA170" s="203">
        <v>2</v>
      </c>
      <c r="CB170" s="203">
        <v>1</v>
      </c>
      <c r="CC170" s="203">
        <v>0</v>
      </c>
      <c r="CD170" s="203">
        <v>0</v>
      </c>
      <c r="CE170" s="211">
        <v>54</v>
      </c>
    </row>
    <row r="171" spans="1:83" ht="15" customHeight="1" x14ac:dyDescent="0.25">
      <c r="A171" s="38"/>
      <c r="B171" s="13"/>
      <c r="C171" s="202" t="s">
        <v>392</v>
      </c>
      <c r="D171" s="204">
        <v>19</v>
      </c>
      <c r="E171" s="203">
        <v>0</v>
      </c>
      <c r="F171" s="203">
        <v>0</v>
      </c>
      <c r="G171" s="203">
        <v>0</v>
      </c>
      <c r="H171" s="203">
        <v>0</v>
      </c>
      <c r="I171" s="203">
        <v>2</v>
      </c>
      <c r="J171" s="203">
        <v>5</v>
      </c>
      <c r="K171" s="203">
        <v>4</v>
      </c>
      <c r="L171" s="203">
        <v>10</v>
      </c>
      <c r="M171" s="203">
        <v>11</v>
      </c>
      <c r="N171" s="203">
        <v>11</v>
      </c>
      <c r="O171" s="203">
        <v>17</v>
      </c>
      <c r="P171" s="203">
        <v>3</v>
      </c>
      <c r="Q171" s="203">
        <v>3</v>
      </c>
      <c r="R171" s="203">
        <v>10</v>
      </c>
      <c r="S171" s="211">
        <v>95</v>
      </c>
      <c r="T171" s="204">
        <v>14</v>
      </c>
      <c r="U171" s="203">
        <v>1</v>
      </c>
      <c r="V171" s="203">
        <v>0</v>
      </c>
      <c r="W171" s="203">
        <v>0</v>
      </c>
      <c r="X171" s="203">
        <v>5</v>
      </c>
      <c r="Y171" s="203">
        <v>2</v>
      </c>
      <c r="Z171" s="203">
        <v>2</v>
      </c>
      <c r="AA171" s="203">
        <v>4</v>
      </c>
      <c r="AB171" s="203">
        <v>9</v>
      </c>
      <c r="AC171" s="203">
        <v>16</v>
      </c>
      <c r="AD171" s="203">
        <v>12</v>
      </c>
      <c r="AE171" s="203">
        <v>31</v>
      </c>
      <c r="AF171" s="203">
        <v>1</v>
      </c>
      <c r="AG171" s="203">
        <v>5</v>
      </c>
      <c r="AH171" s="203">
        <v>17</v>
      </c>
      <c r="AI171" s="211">
        <v>119</v>
      </c>
      <c r="AJ171" s="204">
        <v>19</v>
      </c>
      <c r="AK171" s="203">
        <v>1</v>
      </c>
      <c r="AL171" s="203">
        <v>0</v>
      </c>
      <c r="AM171" s="203">
        <v>1</v>
      </c>
      <c r="AN171" s="203">
        <v>3</v>
      </c>
      <c r="AO171" s="203">
        <v>1</v>
      </c>
      <c r="AP171" s="203">
        <v>3</v>
      </c>
      <c r="AQ171" s="203">
        <v>0</v>
      </c>
      <c r="AR171" s="203">
        <v>7</v>
      </c>
      <c r="AS171" s="203">
        <v>8</v>
      </c>
      <c r="AT171" s="203">
        <v>24</v>
      </c>
      <c r="AU171" s="203">
        <v>37</v>
      </c>
      <c r="AV171" s="203">
        <v>2</v>
      </c>
      <c r="AW171" s="203">
        <v>7</v>
      </c>
      <c r="AX171" s="203">
        <v>14</v>
      </c>
      <c r="AY171" s="211">
        <v>127</v>
      </c>
      <c r="AZ171" s="204">
        <v>20</v>
      </c>
      <c r="BA171" s="203">
        <v>4</v>
      </c>
      <c r="BB171" s="203">
        <v>0</v>
      </c>
      <c r="BC171" s="203">
        <v>0</v>
      </c>
      <c r="BD171" s="203">
        <v>3</v>
      </c>
      <c r="BE171" s="203">
        <v>2</v>
      </c>
      <c r="BF171" s="203">
        <v>1</v>
      </c>
      <c r="BG171" s="203">
        <v>2</v>
      </c>
      <c r="BH171" s="203">
        <v>9</v>
      </c>
      <c r="BI171" s="203">
        <v>12</v>
      </c>
      <c r="BJ171" s="203">
        <v>17</v>
      </c>
      <c r="BK171" s="203">
        <v>49</v>
      </c>
      <c r="BL171" s="203">
        <v>0</v>
      </c>
      <c r="BM171" s="203">
        <v>2</v>
      </c>
      <c r="BN171" s="203">
        <v>4</v>
      </c>
      <c r="BO171" s="211">
        <v>125</v>
      </c>
      <c r="BP171" s="204">
        <v>23</v>
      </c>
      <c r="BQ171" s="203">
        <v>10</v>
      </c>
      <c r="BR171" s="203">
        <v>0</v>
      </c>
      <c r="BS171" s="203">
        <v>0</v>
      </c>
      <c r="BT171" s="203">
        <v>6</v>
      </c>
      <c r="BU171" s="203">
        <v>2</v>
      </c>
      <c r="BV171" s="203">
        <v>1</v>
      </c>
      <c r="BW171" s="203">
        <v>1</v>
      </c>
      <c r="BX171" s="203">
        <v>7</v>
      </c>
      <c r="BY171" s="203">
        <v>9</v>
      </c>
      <c r="BZ171" s="203">
        <v>11</v>
      </c>
      <c r="CA171" s="203">
        <v>55</v>
      </c>
      <c r="CB171" s="203">
        <v>3</v>
      </c>
      <c r="CC171" s="203">
        <v>4</v>
      </c>
      <c r="CD171" s="203">
        <v>12</v>
      </c>
      <c r="CE171" s="211">
        <v>144</v>
      </c>
    </row>
    <row r="172" spans="1:83" ht="15" customHeight="1" x14ac:dyDescent="0.25">
      <c r="A172" s="38"/>
      <c r="B172" s="13"/>
      <c r="C172" s="202" t="s">
        <v>41</v>
      </c>
      <c r="D172" s="204">
        <v>79</v>
      </c>
      <c r="E172" s="203">
        <v>5</v>
      </c>
      <c r="F172" s="203">
        <v>0</v>
      </c>
      <c r="G172" s="203">
        <v>0</v>
      </c>
      <c r="H172" s="203">
        <v>9</v>
      </c>
      <c r="I172" s="203">
        <v>11</v>
      </c>
      <c r="J172" s="203">
        <v>21</v>
      </c>
      <c r="K172" s="203">
        <v>7</v>
      </c>
      <c r="L172" s="203">
        <v>56</v>
      </c>
      <c r="M172" s="203">
        <v>90</v>
      </c>
      <c r="N172" s="203">
        <v>256</v>
      </c>
      <c r="O172" s="203">
        <v>35</v>
      </c>
      <c r="P172" s="203">
        <v>32</v>
      </c>
      <c r="Q172" s="203">
        <v>15</v>
      </c>
      <c r="R172" s="203">
        <v>28</v>
      </c>
      <c r="S172" s="211">
        <v>644</v>
      </c>
      <c r="T172" s="204">
        <v>73</v>
      </c>
      <c r="U172" s="203">
        <v>5</v>
      </c>
      <c r="V172" s="203">
        <v>0</v>
      </c>
      <c r="W172" s="203">
        <v>0</v>
      </c>
      <c r="X172" s="203">
        <v>18</v>
      </c>
      <c r="Y172" s="203">
        <v>10</v>
      </c>
      <c r="Z172" s="203">
        <v>8</v>
      </c>
      <c r="AA172" s="203">
        <v>11</v>
      </c>
      <c r="AB172" s="203">
        <v>72</v>
      </c>
      <c r="AC172" s="203">
        <v>82</v>
      </c>
      <c r="AD172" s="203">
        <v>197</v>
      </c>
      <c r="AE172" s="203">
        <v>53</v>
      </c>
      <c r="AF172" s="203">
        <v>20</v>
      </c>
      <c r="AG172" s="203">
        <v>10</v>
      </c>
      <c r="AH172" s="203">
        <v>23</v>
      </c>
      <c r="AI172" s="211">
        <v>582</v>
      </c>
      <c r="AJ172" s="204">
        <v>72</v>
      </c>
      <c r="AK172" s="203">
        <v>4</v>
      </c>
      <c r="AL172" s="203">
        <v>0</v>
      </c>
      <c r="AM172" s="203">
        <v>2</v>
      </c>
      <c r="AN172" s="203">
        <v>9</v>
      </c>
      <c r="AO172" s="203">
        <v>4</v>
      </c>
      <c r="AP172" s="203">
        <v>16</v>
      </c>
      <c r="AQ172" s="203">
        <v>10</v>
      </c>
      <c r="AR172" s="203">
        <v>65</v>
      </c>
      <c r="AS172" s="203">
        <v>84</v>
      </c>
      <c r="AT172" s="203">
        <v>209</v>
      </c>
      <c r="AU172" s="203">
        <v>54</v>
      </c>
      <c r="AV172" s="203">
        <v>20</v>
      </c>
      <c r="AW172" s="203">
        <v>13</v>
      </c>
      <c r="AX172" s="203">
        <v>24</v>
      </c>
      <c r="AY172" s="211">
        <v>586</v>
      </c>
      <c r="AZ172" s="204">
        <v>101</v>
      </c>
      <c r="BA172" s="203">
        <v>4</v>
      </c>
      <c r="BB172" s="203">
        <v>0</v>
      </c>
      <c r="BC172" s="203">
        <v>3</v>
      </c>
      <c r="BD172" s="203">
        <v>9</v>
      </c>
      <c r="BE172" s="203">
        <v>10</v>
      </c>
      <c r="BF172" s="203">
        <v>20</v>
      </c>
      <c r="BG172" s="203">
        <v>9</v>
      </c>
      <c r="BH172" s="203">
        <v>53</v>
      </c>
      <c r="BI172" s="203">
        <v>94</v>
      </c>
      <c r="BJ172" s="203">
        <v>226</v>
      </c>
      <c r="BK172" s="203">
        <v>64</v>
      </c>
      <c r="BL172" s="203">
        <v>25</v>
      </c>
      <c r="BM172" s="203">
        <v>6</v>
      </c>
      <c r="BN172" s="203">
        <v>18</v>
      </c>
      <c r="BO172" s="211">
        <v>642</v>
      </c>
      <c r="BP172" s="204">
        <v>112</v>
      </c>
      <c r="BQ172" s="203">
        <v>11</v>
      </c>
      <c r="BR172" s="203">
        <v>0</v>
      </c>
      <c r="BS172" s="203">
        <v>3</v>
      </c>
      <c r="BT172" s="203">
        <v>17</v>
      </c>
      <c r="BU172" s="203">
        <v>8</v>
      </c>
      <c r="BV172" s="203">
        <v>19</v>
      </c>
      <c r="BW172" s="203">
        <v>5</v>
      </c>
      <c r="BX172" s="203">
        <v>61</v>
      </c>
      <c r="BY172" s="203">
        <v>92</v>
      </c>
      <c r="BZ172" s="203">
        <v>203</v>
      </c>
      <c r="CA172" s="203">
        <v>81</v>
      </c>
      <c r="CB172" s="203">
        <v>24</v>
      </c>
      <c r="CC172" s="203">
        <v>9</v>
      </c>
      <c r="CD172" s="203">
        <v>26</v>
      </c>
      <c r="CE172" s="211">
        <v>671</v>
      </c>
    </row>
    <row r="173" spans="1:83" ht="15" customHeight="1" x14ac:dyDescent="0.25">
      <c r="A173" s="39"/>
      <c r="B173" s="37" t="s">
        <v>41</v>
      </c>
      <c r="C173" s="37"/>
      <c r="D173" s="205">
        <v>607</v>
      </c>
      <c r="E173" s="206">
        <v>97</v>
      </c>
      <c r="F173" s="206">
        <v>4</v>
      </c>
      <c r="G173" s="206">
        <v>25</v>
      </c>
      <c r="H173" s="206">
        <v>165</v>
      </c>
      <c r="I173" s="206">
        <v>93</v>
      </c>
      <c r="J173" s="206">
        <v>118</v>
      </c>
      <c r="K173" s="206">
        <v>112</v>
      </c>
      <c r="L173" s="206">
        <v>420</v>
      </c>
      <c r="M173" s="206">
        <v>406</v>
      </c>
      <c r="N173" s="206">
        <v>476</v>
      </c>
      <c r="O173" s="206">
        <v>113</v>
      </c>
      <c r="P173" s="206">
        <v>69</v>
      </c>
      <c r="Q173" s="206">
        <v>44</v>
      </c>
      <c r="R173" s="206">
        <v>582</v>
      </c>
      <c r="S173" s="212">
        <v>3331</v>
      </c>
      <c r="T173" s="205">
        <v>706</v>
      </c>
      <c r="U173" s="206">
        <v>99</v>
      </c>
      <c r="V173" s="206">
        <v>7</v>
      </c>
      <c r="W173" s="206">
        <v>52</v>
      </c>
      <c r="X173" s="206">
        <v>202</v>
      </c>
      <c r="Y173" s="206">
        <v>106</v>
      </c>
      <c r="Z173" s="206">
        <v>113</v>
      </c>
      <c r="AA173" s="206">
        <v>119</v>
      </c>
      <c r="AB173" s="206">
        <v>492</v>
      </c>
      <c r="AC173" s="206">
        <v>388</v>
      </c>
      <c r="AD173" s="206">
        <v>420</v>
      </c>
      <c r="AE173" s="206">
        <v>133</v>
      </c>
      <c r="AF173" s="206">
        <v>58</v>
      </c>
      <c r="AG173" s="206">
        <v>40</v>
      </c>
      <c r="AH173" s="206">
        <v>615</v>
      </c>
      <c r="AI173" s="212">
        <v>3550</v>
      </c>
      <c r="AJ173" s="205">
        <v>710</v>
      </c>
      <c r="AK173" s="206">
        <v>98</v>
      </c>
      <c r="AL173" s="206">
        <v>2</v>
      </c>
      <c r="AM173" s="206">
        <v>55</v>
      </c>
      <c r="AN173" s="206">
        <v>186</v>
      </c>
      <c r="AO173" s="206">
        <v>90</v>
      </c>
      <c r="AP173" s="206">
        <v>134</v>
      </c>
      <c r="AQ173" s="206">
        <v>99</v>
      </c>
      <c r="AR173" s="206">
        <v>489</v>
      </c>
      <c r="AS173" s="206">
        <v>430</v>
      </c>
      <c r="AT173" s="206">
        <v>447</v>
      </c>
      <c r="AU173" s="206">
        <v>123</v>
      </c>
      <c r="AV173" s="206">
        <v>61</v>
      </c>
      <c r="AW173" s="206">
        <v>37</v>
      </c>
      <c r="AX173" s="206">
        <v>714</v>
      </c>
      <c r="AY173" s="212">
        <v>3675</v>
      </c>
      <c r="AZ173" s="205">
        <v>662</v>
      </c>
      <c r="BA173" s="206">
        <v>93</v>
      </c>
      <c r="BB173" s="206">
        <v>2</v>
      </c>
      <c r="BC173" s="206">
        <v>79</v>
      </c>
      <c r="BD173" s="206">
        <v>155</v>
      </c>
      <c r="BE173" s="206">
        <v>138</v>
      </c>
      <c r="BF173" s="206">
        <v>125</v>
      </c>
      <c r="BG173" s="206">
        <v>98</v>
      </c>
      <c r="BH173" s="206">
        <v>440</v>
      </c>
      <c r="BI173" s="206">
        <v>476</v>
      </c>
      <c r="BJ173" s="206">
        <v>499</v>
      </c>
      <c r="BK173" s="206">
        <v>116</v>
      </c>
      <c r="BL173" s="206">
        <v>66</v>
      </c>
      <c r="BM173" s="206">
        <v>27</v>
      </c>
      <c r="BN173" s="206">
        <v>835</v>
      </c>
      <c r="BO173" s="212">
        <v>3811</v>
      </c>
      <c r="BP173" s="205">
        <v>822</v>
      </c>
      <c r="BQ173" s="206">
        <v>107</v>
      </c>
      <c r="BR173" s="206">
        <v>7</v>
      </c>
      <c r="BS173" s="206">
        <v>72</v>
      </c>
      <c r="BT173" s="206">
        <v>189</v>
      </c>
      <c r="BU173" s="206">
        <v>133</v>
      </c>
      <c r="BV173" s="206">
        <v>113</v>
      </c>
      <c r="BW173" s="206">
        <v>96</v>
      </c>
      <c r="BX173" s="206">
        <v>471</v>
      </c>
      <c r="BY173" s="206">
        <v>445</v>
      </c>
      <c r="BZ173" s="206">
        <v>445</v>
      </c>
      <c r="CA173" s="206">
        <v>168</v>
      </c>
      <c r="CB173" s="206">
        <v>73</v>
      </c>
      <c r="CC173" s="206">
        <v>31</v>
      </c>
      <c r="CD173" s="206">
        <v>813</v>
      </c>
      <c r="CE173" s="212">
        <v>3985</v>
      </c>
    </row>
    <row r="174" spans="1:83" ht="15" customHeight="1" x14ac:dyDescent="0.25">
      <c r="A174" s="38" t="s">
        <v>26</v>
      </c>
      <c r="B174" s="13" t="s">
        <v>203</v>
      </c>
      <c r="C174" s="202" t="s">
        <v>150</v>
      </c>
      <c r="D174" s="204">
        <v>0</v>
      </c>
      <c r="E174" s="203">
        <v>0</v>
      </c>
      <c r="F174" s="203">
        <v>0</v>
      </c>
      <c r="G174" s="203">
        <v>0</v>
      </c>
      <c r="H174" s="203">
        <v>0</v>
      </c>
      <c r="I174" s="203">
        <v>0</v>
      </c>
      <c r="J174" s="203">
        <v>0</v>
      </c>
      <c r="K174" s="203">
        <v>0</v>
      </c>
      <c r="L174" s="203">
        <v>0</v>
      </c>
      <c r="M174" s="203">
        <v>0</v>
      </c>
      <c r="N174" s="203">
        <v>0</v>
      </c>
      <c r="O174" s="203">
        <v>0</v>
      </c>
      <c r="P174" s="203">
        <v>0</v>
      </c>
      <c r="Q174" s="203">
        <v>0</v>
      </c>
      <c r="R174" s="203">
        <v>0</v>
      </c>
      <c r="S174" s="211">
        <v>0</v>
      </c>
      <c r="T174" s="204">
        <v>0</v>
      </c>
      <c r="U174" s="203">
        <v>0</v>
      </c>
      <c r="V174" s="203">
        <v>0</v>
      </c>
      <c r="W174" s="203">
        <v>0</v>
      </c>
      <c r="X174" s="203">
        <v>0</v>
      </c>
      <c r="Y174" s="203">
        <v>0</v>
      </c>
      <c r="Z174" s="203">
        <v>0</v>
      </c>
      <c r="AA174" s="203">
        <v>0</v>
      </c>
      <c r="AB174" s="203">
        <v>0</v>
      </c>
      <c r="AC174" s="203">
        <v>0</v>
      </c>
      <c r="AD174" s="203">
        <v>0</v>
      </c>
      <c r="AE174" s="203">
        <v>0</v>
      </c>
      <c r="AF174" s="203">
        <v>0</v>
      </c>
      <c r="AG174" s="203">
        <v>0</v>
      </c>
      <c r="AH174" s="203">
        <v>0</v>
      </c>
      <c r="AI174" s="211">
        <v>0</v>
      </c>
      <c r="AJ174" s="204">
        <v>0</v>
      </c>
      <c r="AK174" s="203">
        <v>0</v>
      </c>
      <c r="AL174" s="203">
        <v>0</v>
      </c>
      <c r="AM174" s="203">
        <v>0</v>
      </c>
      <c r="AN174" s="203">
        <v>0</v>
      </c>
      <c r="AO174" s="203">
        <v>0</v>
      </c>
      <c r="AP174" s="203">
        <v>0</v>
      </c>
      <c r="AQ174" s="203">
        <v>0</v>
      </c>
      <c r="AR174" s="203">
        <v>0</v>
      </c>
      <c r="AS174" s="203">
        <v>0</v>
      </c>
      <c r="AT174" s="203">
        <v>0</v>
      </c>
      <c r="AU174" s="203">
        <v>0</v>
      </c>
      <c r="AV174" s="203">
        <v>0</v>
      </c>
      <c r="AW174" s="203">
        <v>0</v>
      </c>
      <c r="AX174" s="203">
        <v>0</v>
      </c>
      <c r="AY174" s="211">
        <v>0</v>
      </c>
      <c r="AZ174" s="204">
        <v>0</v>
      </c>
      <c r="BA174" s="203">
        <v>0</v>
      </c>
      <c r="BB174" s="203">
        <v>0</v>
      </c>
      <c r="BC174" s="203">
        <v>0</v>
      </c>
      <c r="BD174" s="203">
        <v>0</v>
      </c>
      <c r="BE174" s="203">
        <v>0</v>
      </c>
      <c r="BF174" s="203">
        <v>0</v>
      </c>
      <c r="BG174" s="203">
        <v>0</v>
      </c>
      <c r="BH174" s="203">
        <v>0</v>
      </c>
      <c r="BI174" s="203">
        <v>0</v>
      </c>
      <c r="BJ174" s="203">
        <v>0</v>
      </c>
      <c r="BK174" s="203">
        <v>0</v>
      </c>
      <c r="BL174" s="203">
        <v>0</v>
      </c>
      <c r="BM174" s="203">
        <v>0</v>
      </c>
      <c r="BN174" s="203">
        <v>0</v>
      </c>
      <c r="BO174" s="211">
        <v>0</v>
      </c>
      <c r="BP174" s="204">
        <v>0</v>
      </c>
      <c r="BQ174" s="203">
        <v>0</v>
      </c>
      <c r="BR174" s="203">
        <v>0</v>
      </c>
      <c r="BS174" s="203">
        <v>0</v>
      </c>
      <c r="BT174" s="203">
        <v>0</v>
      </c>
      <c r="BU174" s="203">
        <v>0</v>
      </c>
      <c r="BV174" s="203">
        <v>0</v>
      </c>
      <c r="BW174" s="203">
        <v>0</v>
      </c>
      <c r="BX174" s="203">
        <v>0</v>
      </c>
      <c r="BY174" s="203">
        <v>0</v>
      </c>
      <c r="BZ174" s="203">
        <v>0</v>
      </c>
      <c r="CA174" s="203">
        <v>0</v>
      </c>
      <c r="CB174" s="203">
        <v>0</v>
      </c>
      <c r="CC174" s="203">
        <v>0</v>
      </c>
      <c r="CD174" s="203">
        <v>0</v>
      </c>
      <c r="CE174" s="211">
        <v>0</v>
      </c>
    </row>
    <row r="175" spans="1:83" ht="15" customHeight="1" x14ac:dyDescent="0.25">
      <c r="A175" s="38"/>
      <c r="B175" s="13"/>
      <c r="C175" s="202" t="s">
        <v>151</v>
      </c>
      <c r="D175" s="204">
        <v>0</v>
      </c>
      <c r="E175" s="203">
        <v>0</v>
      </c>
      <c r="F175" s="203">
        <v>0</v>
      </c>
      <c r="G175" s="203">
        <v>0</v>
      </c>
      <c r="H175" s="203">
        <v>0</v>
      </c>
      <c r="I175" s="203">
        <v>0</v>
      </c>
      <c r="J175" s="203">
        <v>0</v>
      </c>
      <c r="K175" s="203">
        <v>0</v>
      </c>
      <c r="L175" s="203">
        <v>0</v>
      </c>
      <c r="M175" s="203">
        <v>0</v>
      </c>
      <c r="N175" s="203">
        <v>0</v>
      </c>
      <c r="O175" s="203">
        <v>0</v>
      </c>
      <c r="P175" s="203">
        <v>0</v>
      </c>
      <c r="Q175" s="203">
        <v>0</v>
      </c>
      <c r="R175" s="203">
        <v>0</v>
      </c>
      <c r="S175" s="211">
        <v>0</v>
      </c>
      <c r="T175" s="204">
        <v>0</v>
      </c>
      <c r="U175" s="203">
        <v>0</v>
      </c>
      <c r="V175" s="203">
        <v>0</v>
      </c>
      <c r="W175" s="203">
        <v>0</v>
      </c>
      <c r="X175" s="203">
        <v>0</v>
      </c>
      <c r="Y175" s="203">
        <v>0</v>
      </c>
      <c r="Z175" s="203">
        <v>0</v>
      </c>
      <c r="AA175" s="203">
        <v>0</v>
      </c>
      <c r="AB175" s="203">
        <v>0</v>
      </c>
      <c r="AC175" s="203">
        <v>0</v>
      </c>
      <c r="AD175" s="203">
        <v>0</v>
      </c>
      <c r="AE175" s="203">
        <v>0</v>
      </c>
      <c r="AF175" s="203">
        <v>0</v>
      </c>
      <c r="AG175" s="203">
        <v>0</v>
      </c>
      <c r="AH175" s="203">
        <v>0</v>
      </c>
      <c r="AI175" s="211">
        <v>0</v>
      </c>
      <c r="AJ175" s="204">
        <v>0</v>
      </c>
      <c r="AK175" s="203">
        <v>0</v>
      </c>
      <c r="AL175" s="203">
        <v>0</v>
      </c>
      <c r="AM175" s="203">
        <v>0</v>
      </c>
      <c r="AN175" s="203">
        <v>0</v>
      </c>
      <c r="AO175" s="203">
        <v>0</v>
      </c>
      <c r="AP175" s="203">
        <v>0</v>
      </c>
      <c r="AQ175" s="203">
        <v>0</v>
      </c>
      <c r="AR175" s="203">
        <v>0</v>
      </c>
      <c r="AS175" s="203">
        <v>0</v>
      </c>
      <c r="AT175" s="203">
        <v>0</v>
      </c>
      <c r="AU175" s="203">
        <v>0</v>
      </c>
      <c r="AV175" s="203">
        <v>0</v>
      </c>
      <c r="AW175" s="203">
        <v>0</v>
      </c>
      <c r="AX175" s="203">
        <v>0</v>
      </c>
      <c r="AY175" s="211">
        <v>0</v>
      </c>
      <c r="AZ175" s="204">
        <v>0</v>
      </c>
      <c r="BA175" s="203">
        <v>0</v>
      </c>
      <c r="BB175" s="203">
        <v>0</v>
      </c>
      <c r="BC175" s="203">
        <v>0</v>
      </c>
      <c r="BD175" s="203">
        <v>0</v>
      </c>
      <c r="BE175" s="203">
        <v>0</v>
      </c>
      <c r="BF175" s="203">
        <v>0</v>
      </c>
      <c r="BG175" s="203">
        <v>0</v>
      </c>
      <c r="BH175" s="203">
        <v>0</v>
      </c>
      <c r="BI175" s="203">
        <v>0</v>
      </c>
      <c r="BJ175" s="203">
        <v>0</v>
      </c>
      <c r="BK175" s="203">
        <v>0</v>
      </c>
      <c r="BL175" s="203">
        <v>0</v>
      </c>
      <c r="BM175" s="203">
        <v>0</v>
      </c>
      <c r="BN175" s="203">
        <v>0</v>
      </c>
      <c r="BO175" s="211">
        <v>0</v>
      </c>
      <c r="BP175" s="204">
        <v>0</v>
      </c>
      <c r="BQ175" s="203">
        <v>0</v>
      </c>
      <c r="BR175" s="203">
        <v>0</v>
      </c>
      <c r="BS175" s="203">
        <v>0</v>
      </c>
      <c r="BT175" s="203">
        <v>0</v>
      </c>
      <c r="BU175" s="203">
        <v>0</v>
      </c>
      <c r="BV175" s="203">
        <v>0</v>
      </c>
      <c r="BW175" s="203">
        <v>0</v>
      </c>
      <c r="BX175" s="203">
        <v>0</v>
      </c>
      <c r="BY175" s="203">
        <v>0</v>
      </c>
      <c r="BZ175" s="203">
        <v>0</v>
      </c>
      <c r="CA175" s="203">
        <v>0</v>
      </c>
      <c r="CB175" s="203">
        <v>0</v>
      </c>
      <c r="CC175" s="203">
        <v>0</v>
      </c>
      <c r="CD175" s="203">
        <v>0</v>
      </c>
      <c r="CE175" s="211">
        <v>0</v>
      </c>
    </row>
    <row r="176" spans="1:83" ht="15" customHeight="1" x14ac:dyDescent="0.25">
      <c r="A176" s="38"/>
      <c r="B176" s="13"/>
      <c r="C176" s="202" t="s">
        <v>41</v>
      </c>
      <c r="D176" s="204">
        <v>0</v>
      </c>
      <c r="E176" s="203">
        <v>0</v>
      </c>
      <c r="F176" s="203">
        <v>0</v>
      </c>
      <c r="G176" s="203">
        <v>0</v>
      </c>
      <c r="H176" s="203">
        <v>0</v>
      </c>
      <c r="I176" s="203">
        <v>0</v>
      </c>
      <c r="J176" s="203">
        <v>0</v>
      </c>
      <c r="K176" s="203">
        <v>0</v>
      </c>
      <c r="L176" s="203">
        <v>0</v>
      </c>
      <c r="M176" s="203">
        <v>0</v>
      </c>
      <c r="N176" s="203">
        <v>0</v>
      </c>
      <c r="O176" s="203">
        <v>0</v>
      </c>
      <c r="P176" s="203">
        <v>0</v>
      </c>
      <c r="Q176" s="203">
        <v>0</v>
      </c>
      <c r="R176" s="203">
        <v>0</v>
      </c>
      <c r="S176" s="211">
        <v>0</v>
      </c>
      <c r="T176" s="204">
        <v>0</v>
      </c>
      <c r="U176" s="203">
        <v>0</v>
      </c>
      <c r="V176" s="203">
        <v>0</v>
      </c>
      <c r="W176" s="203">
        <v>0</v>
      </c>
      <c r="X176" s="203">
        <v>0</v>
      </c>
      <c r="Y176" s="203">
        <v>0</v>
      </c>
      <c r="Z176" s="203">
        <v>0</v>
      </c>
      <c r="AA176" s="203">
        <v>0</v>
      </c>
      <c r="AB176" s="203">
        <v>0</v>
      </c>
      <c r="AC176" s="203">
        <v>0</v>
      </c>
      <c r="AD176" s="203">
        <v>0</v>
      </c>
      <c r="AE176" s="203">
        <v>0</v>
      </c>
      <c r="AF176" s="203">
        <v>0</v>
      </c>
      <c r="AG176" s="203">
        <v>0</v>
      </c>
      <c r="AH176" s="203">
        <v>0</v>
      </c>
      <c r="AI176" s="211">
        <v>0</v>
      </c>
      <c r="AJ176" s="204">
        <v>0</v>
      </c>
      <c r="AK176" s="203">
        <v>0</v>
      </c>
      <c r="AL176" s="203">
        <v>0</v>
      </c>
      <c r="AM176" s="203">
        <v>0</v>
      </c>
      <c r="AN176" s="203">
        <v>0</v>
      </c>
      <c r="AO176" s="203">
        <v>0</v>
      </c>
      <c r="AP176" s="203">
        <v>0</v>
      </c>
      <c r="AQ176" s="203">
        <v>0</v>
      </c>
      <c r="AR176" s="203">
        <v>0</v>
      </c>
      <c r="AS176" s="203">
        <v>0</v>
      </c>
      <c r="AT176" s="203">
        <v>0</v>
      </c>
      <c r="AU176" s="203">
        <v>0</v>
      </c>
      <c r="AV176" s="203">
        <v>0</v>
      </c>
      <c r="AW176" s="203">
        <v>0</v>
      </c>
      <c r="AX176" s="203">
        <v>0</v>
      </c>
      <c r="AY176" s="211">
        <v>0</v>
      </c>
      <c r="AZ176" s="204">
        <v>0</v>
      </c>
      <c r="BA176" s="203">
        <v>0</v>
      </c>
      <c r="BB176" s="203">
        <v>0</v>
      </c>
      <c r="BC176" s="203">
        <v>0</v>
      </c>
      <c r="BD176" s="203">
        <v>0</v>
      </c>
      <c r="BE176" s="203">
        <v>0</v>
      </c>
      <c r="BF176" s="203">
        <v>0</v>
      </c>
      <c r="BG176" s="203">
        <v>0</v>
      </c>
      <c r="BH176" s="203">
        <v>0</v>
      </c>
      <c r="BI176" s="203">
        <v>0</v>
      </c>
      <c r="BJ176" s="203">
        <v>0</v>
      </c>
      <c r="BK176" s="203">
        <v>0</v>
      </c>
      <c r="BL176" s="203">
        <v>0</v>
      </c>
      <c r="BM176" s="203">
        <v>0</v>
      </c>
      <c r="BN176" s="203">
        <v>0</v>
      </c>
      <c r="BO176" s="211">
        <v>0</v>
      </c>
      <c r="BP176" s="204">
        <v>0</v>
      </c>
      <c r="BQ176" s="203">
        <v>0</v>
      </c>
      <c r="BR176" s="203">
        <v>0</v>
      </c>
      <c r="BS176" s="203">
        <v>0</v>
      </c>
      <c r="BT176" s="203">
        <v>0</v>
      </c>
      <c r="BU176" s="203">
        <v>0</v>
      </c>
      <c r="BV176" s="203">
        <v>0</v>
      </c>
      <c r="BW176" s="203">
        <v>0</v>
      </c>
      <c r="BX176" s="203">
        <v>0</v>
      </c>
      <c r="BY176" s="203">
        <v>0</v>
      </c>
      <c r="BZ176" s="203">
        <v>0</v>
      </c>
      <c r="CA176" s="203">
        <v>0</v>
      </c>
      <c r="CB176" s="203">
        <v>0</v>
      </c>
      <c r="CC176" s="203">
        <v>0</v>
      </c>
      <c r="CD176" s="203">
        <v>0</v>
      </c>
      <c r="CE176" s="211">
        <v>0</v>
      </c>
    </row>
    <row r="177" spans="1:83" ht="15" customHeight="1" x14ac:dyDescent="0.25">
      <c r="A177" s="38"/>
      <c r="B177" s="13" t="s">
        <v>152</v>
      </c>
      <c r="C177" s="202" t="s">
        <v>153</v>
      </c>
      <c r="D177" s="204">
        <v>0</v>
      </c>
      <c r="E177" s="203">
        <v>0</v>
      </c>
      <c r="F177" s="203">
        <v>0</v>
      </c>
      <c r="G177" s="203">
        <v>0</v>
      </c>
      <c r="H177" s="203">
        <v>0</v>
      </c>
      <c r="I177" s="203">
        <v>0</v>
      </c>
      <c r="J177" s="203">
        <v>0</v>
      </c>
      <c r="K177" s="203">
        <v>0</v>
      </c>
      <c r="L177" s="203">
        <v>0</v>
      </c>
      <c r="M177" s="203">
        <v>0</v>
      </c>
      <c r="N177" s="203">
        <v>0</v>
      </c>
      <c r="O177" s="203">
        <v>0</v>
      </c>
      <c r="P177" s="203">
        <v>0</v>
      </c>
      <c r="Q177" s="203">
        <v>0</v>
      </c>
      <c r="R177" s="203">
        <v>0</v>
      </c>
      <c r="S177" s="211">
        <v>0</v>
      </c>
      <c r="T177" s="204">
        <v>0</v>
      </c>
      <c r="U177" s="203">
        <v>0</v>
      </c>
      <c r="V177" s="203">
        <v>0</v>
      </c>
      <c r="W177" s="203">
        <v>0</v>
      </c>
      <c r="X177" s="203">
        <v>0</v>
      </c>
      <c r="Y177" s="203">
        <v>0</v>
      </c>
      <c r="Z177" s="203">
        <v>0</v>
      </c>
      <c r="AA177" s="203">
        <v>0</v>
      </c>
      <c r="AB177" s="203">
        <v>0</v>
      </c>
      <c r="AC177" s="203">
        <v>0</v>
      </c>
      <c r="AD177" s="203">
        <v>0</v>
      </c>
      <c r="AE177" s="203">
        <v>0</v>
      </c>
      <c r="AF177" s="203">
        <v>0</v>
      </c>
      <c r="AG177" s="203">
        <v>0</v>
      </c>
      <c r="AH177" s="203">
        <v>0</v>
      </c>
      <c r="AI177" s="211">
        <v>0</v>
      </c>
      <c r="AJ177" s="204">
        <v>0</v>
      </c>
      <c r="AK177" s="203">
        <v>0</v>
      </c>
      <c r="AL177" s="203">
        <v>0</v>
      </c>
      <c r="AM177" s="203">
        <v>0</v>
      </c>
      <c r="AN177" s="203">
        <v>0</v>
      </c>
      <c r="AO177" s="203">
        <v>0</v>
      </c>
      <c r="AP177" s="203">
        <v>0</v>
      </c>
      <c r="AQ177" s="203">
        <v>0</v>
      </c>
      <c r="AR177" s="203">
        <v>0</v>
      </c>
      <c r="AS177" s="203">
        <v>0</v>
      </c>
      <c r="AT177" s="203">
        <v>0</v>
      </c>
      <c r="AU177" s="203">
        <v>0</v>
      </c>
      <c r="AV177" s="203">
        <v>0</v>
      </c>
      <c r="AW177" s="203">
        <v>0</v>
      </c>
      <c r="AX177" s="203">
        <v>0</v>
      </c>
      <c r="AY177" s="211">
        <v>0</v>
      </c>
      <c r="AZ177" s="204">
        <v>0</v>
      </c>
      <c r="BA177" s="203">
        <v>0</v>
      </c>
      <c r="BB177" s="203">
        <v>0</v>
      </c>
      <c r="BC177" s="203">
        <v>0</v>
      </c>
      <c r="BD177" s="203">
        <v>0</v>
      </c>
      <c r="BE177" s="203">
        <v>0</v>
      </c>
      <c r="BF177" s="203">
        <v>0</v>
      </c>
      <c r="BG177" s="203">
        <v>0</v>
      </c>
      <c r="BH177" s="203">
        <v>0</v>
      </c>
      <c r="BI177" s="203">
        <v>0</v>
      </c>
      <c r="BJ177" s="203">
        <v>0</v>
      </c>
      <c r="BK177" s="203">
        <v>0</v>
      </c>
      <c r="BL177" s="203">
        <v>0</v>
      </c>
      <c r="BM177" s="203">
        <v>0</v>
      </c>
      <c r="BN177" s="203">
        <v>0</v>
      </c>
      <c r="BO177" s="211">
        <v>0</v>
      </c>
      <c r="BP177" s="204">
        <v>0</v>
      </c>
      <c r="BQ177" s="203">
        <v>0</v>
      </c>
      <c r="BR177" s="203">
        <v>0</v>
      </c>
      <c r="BS177" s="203">
        <v>0</v>
      </c>
      <c r="BT177" s="203">
        <v>0</v>
      </c>
      <c r="BU177" s="203">
        <v>0</v>
      </c>
      <c r="BV177" s="203">
        <v>0</v>
      </c>
      <c r="BW177" s="203">
        <v>0</v>
      </c>
      <c r="BX177" s="203">
        <v>0</v>
      </c>
      <c r="BY177" s="203">
        <v>0</v>
      </c>
      <c r="BZ177" s="203">
        <v>0</v>
      </c>
      <c r="CA177" s="203">
        <v>0</v>
      </c>
      <c r="CB177" s="203">
        <v>0</v>
      </c>
      <c r="CC177" s="203">
        <v>0</v>
      </c>
      <c r="CD177" s="203">
        <v>0</v>
      </c>
      <c r="CE177" s="211">
        <v>0</v>
      </c>
    </row>
    <row r="178" spans="1:83" ht="15" customHeight="1" x14ac:dyDescent="0.25">
      <c r="A178" s="38"/>
      <c r="B178" s="13"/>
      <c r="C178" s="202" t="s">
        <v>154</v>
      </c>
      <c r="D178" s="204">
        <v>0</v>
      </c>
      <c r="E178" s="203">
        <v>0</v>
      </c>
      <c r="F178" s="203">
        <v>0</v>
      </c>
      <c r="G178" s="203">
        <v>0</v>
      </c>
      <c r="H178" s="203">
        <v>0</v>
      </c>
      <c r="I178" s="203">
        <v>0</v>
      </c>
      <c r="J178" s="203">
        <v>0</v>
      </c>
      <c r="K178" s="203">
        <v>0</v>
      </c>
      <c r="L178" s="203">
        <v>0</v>
      </c>
      <c r="M178" s="203">
        <v>0</v>
      </c>
      <c r="N178" s="203">
        <v>0</v>
      </c>
      <c r="O178" s="203">
        <v>0</v>
      </c>
      <c r="P178" s="203">
        <v>0</v>
      </c>
      <c r="Q178" s="203">
        <v>0</v>
      </c>
      <c r="R178" s="203">
        <v>0</v>
      </c>
      <c r="S178" s="211">
        <v>0</v>
      </c>
      <c r="T178" s="204">
        <v>0</v>
      </c>
      <c r="U178" s="203">
        <v>0</v>
      </c>
      <c r="V178" s="203">
        <v>0</v>
      </c>
      <c r="W178" s="203">
        <v>0</v>
      </c>
      <c r="X178" s="203">
        <v>0</v>
      </c>
      <c r="Y178" s="203">
        <v>0</v>
      </c>
      <c r="Z178" s="203">
        <v>0</v>
      </c>
      <c r="AA178" s="203">
        <v>0</v>
      </c>
      <c r="AB178" s="203">
        <v>0</v>
      </c>
      <c r="AC178" s="203">
        <v>0</v>
      </c>
      <c r="AD178" s="203">
        <v>0</v>
      </c>
      <c r="AE178" s="203">
        <v>0</v>
      </c>
      <c r="AF178" s="203">
        <v>0</v>
      </c>
      <c r="AG178" s="203">
        <v>0</v>
      </c>
      <c r="AH178" s="203">
        <v>0</v>
      </c>
      <c r="AI178" s="211">
        <v>0</v>
      </c>
      <c r="AJ178" s="204">
        <v>0</v>
      </c>
      <c r="AK178" s="203">
        <v>0</v>
      </c>
      <c r="AL178" s="203">
        <v>0</v>
      </c>
      <c r="AM178" s="203">
        <v>0</v>
      </c>
      <c r="AN178" s="203">
        <v>0</v>
      </c>
      <c r="AO178" s="203">
        <v>0</v>
      </c>
      <c r="AP178" s="203">
        <v>0</v>
      </c>
      <c r="AQ178" s="203">
        <v>0</v>
      </c>
      <c r="AR178" s="203">
        <v>0</v>
      </c>
      <c r="AS178" s="203">
        <v>0</v>
      </c>
      <c r="AT178" s="203">
        <v>0</v>
      </c>
      <c r="AU178" s="203">
        <v>0</v>
      </c>
      <c r="AV178" s="203">
        <v>0</v>
      </c>
      <c r="AW178" s="203">
        <v>0</v>
      </c>
      <c r="AX178" s="203">
        <v>0</v>
      </c>
      <c r="AY178" s="211">
        <v>0</v>
      </c>
      <c r="AZ178" s="204">
        <v>0</v>
      </c>
      <c r="BA178" s="203">
        <v>0</v>
      </c>
      <c r="BB178" s="203">
        <v>0</v>
      </c>
      <c r="BC178" s="203">
        <v>0</v>
      </c>
      <c r="BD178" s="203">
        <v>0</v>
      </c>
      <c r="BE178" s="203">
        <v>0</v>
      </c>
      <c r="BF178" s="203">
        <v>0</v>
      </c>
      <c r="BG178" s="203">
        <v>0</v>
      </c>
      <c r="BH178" s="203">
        <v>0</v>
      </c>
      <c r="BI178" s="203">
        <v>0</v>
      </c>
      <c r="BJ178" s="203">
        <v>0</v>
      </c>
      <c r="BK178" s="203">
        <v>0</v>
      </c>
      <c r="BL178" s="203">
        <v>0</v>
      </c>
      <c r="BM178" s="203">
        <v>0</v>
      </c>
      <c r="BN178" s="203">
        <v>0</v>
      </c>
      <c r="BO178" s="211">
        <v>0</v>
      </c>
      <c r="BP178" s="204">
        <v>0</v>
      </c>
      <c r="BQ178" s="203">
        <v>0</v>
      </c>
      <c r="BR178" s="203">
        <v>0</v>
      </c>
      <c r="BS178" s="203">
        <v>0</v>
      </c>
      <c r="BT178" s="203">
        <v>0</v>
      </c>
      <c r="BU178" s="203">
        <v>0</v>
      </c>
      <c r="BV178" s="203">
        <v>0</v>
      </c>
      <c r="BW178" s="203">
        <v>0</v>
      </c>
      <c r="BX178" s="203">
        <v>0</v>
      </c>
      <c r="BY178" s="203">
        <v>0</v>
      </c>
      <c r="BZ178" s="203">
        <v>0</v>
      </c>
      <c r="CA178" s="203">
        <v>0</v>
      </c>
      <c r="CB178" s="203">
        <v>0</v>
      </c>
      <c r="CC178" s="203">
        <v>0</v>
      </c>
      <c r="CD178" s="203">
        <v>0</v>
      </c>
      <c r="CE178" s="211">
        <v>0</v>
      </c>
    </row>
    <row r="179" spans="1:83" ht="15" customHeight="1" x14ac:dyDescent="0.25">
      <c r="A179" s="38"/>
      <c r="B179" s="13"/>
      <c r="C179" s="202" t="s">
        <v>155</v>
      </c>
      <c r="D179" s="204">
        <v>0</v>
      </c>
      <c r="E179" s="203">
        <v>0</v>
      </c>
      <c r="F179" s="203">
        <v>0</v>
      </c>
      <c r="G179" s="203">
        <v>0</v>
      </c>
      <c r="H179" s="203">
        <v>0</v>
      </c>
      <c r="I179" s="203">
        <v>0</v>
      </c>
      <c r="J179" s="203">
        <v>0</v>
      </c>
      <c r="K179" s="203">
        <v>0</v>
      </c>
      <c r="L179" s="203">
        <v>0</v>
      </c>
      <c r="M179" s="203">
        <v>0</v>
      </c>
      <c r="N179" s="203">
        <v>0</v>
      </c>
      <c r="O179" s="203">
        <v>0</v>
      </c>
      <c r="P179" s="203">
        <v>0</v>
      </c>
      <c r="Q179" s="203">
        <v>0</v>
      </c>
      <c r="R179" s="203">
        <v>0</v>
      </c>
      <c r="S179" s="211">
        <v>0</v>
      </c>
      <c r="T179" s="204">
        <v>0</v>
      </c>
      <c r="U179" s="203">
        <v>0</v>
      </c>
      <c r="V179" s="203">
        <v>0</v>
      </c>
      <c r="W179" s="203">
        <v>0</v>
      </c>
      <c r="X179" s="203">
        <v>0</v>
      </c>
      <c r="Y179" s="203">
        <v>0</v>
      </c>
      <c r="Z179" s="203">
        <v>0</v>
      </c>
      <c r="AA179" s="203">
        <v>0</v>
      </c>
      <c r="AB179" s="203">
        <v>0</v>
      </c>
      <c r="AC179" s="203">
        <v>0</v>
      </c>
      <c r="AD179" s="203">
        <v>0</v>
      </c>
      <c r="AE179" s="203">
        <v>0</v>
      </c>
      <c r="AF179" s="203">
        <v>0</v>
      </c>
      <c r="AG179" s="203">
        <v>0</v>
      </c>
      <c r="AH179" s="203">
        <v>0</v>
      </c>
      <c r="AI179" s="211">
        <v>0</v>
      </c>
      <c r="AJ179" s="204">
        <v>0</v>
      </c>
      <c r="AK179" s="203">
        <v>0</v>
      </c>
      <c r="AL179" s="203">
        <v>0</v>
      </c>
      <c r="AM179" s="203">
        <v>0</v>
      </c>
      <c r="AN179" s="203">
        <v>0</v>
      </c>
      <c r="AO179" s="203">
        <v>0</v>
      </c>
      <c r="AP179" s="203">
        <v>0</v>
      </c>
      <c r="AQ179" s="203">
        <v>0</v>
      </c>
      <c r="AR179" s="203">
        <v>0</v>
      </c>
      <c r="AS179" s="203">
        <v>0</v>
      </c>
      <c r="AT179" s="203">
        <v>0</v>
      </c>
      <c r="AU179" s="203">
        <v>0</v>
      </c>
      <c r="AV179" s="203">
        <v>0</v>
      </c>
      <c r="AW179" s="203">
        <v>0</v>
      </c>
      <c r="AX179" s="203">
        <v>0</v>
      </c>
      <c r="AY179" s="211">
        <v>0</v>
      </c>
      <c r="AZ179" s="204">
        <v>0</v>
      </c>
      <c r="BA179" s="203">
        <v>0</v>
      </c>
      <c r="BB179" s="203">
        <v>0</v>
      </c>
      <c r="BC179" s="203">
        <v>0</v>
      </c>
      <c r="BD179" s="203">
        <v>0</v>
      </c>
      <c r="BE179" s="203">
        <v>0</v>
      </c>
      <c r="BF179" s="203">
        <v>0</v>
      </c>
      <c r="BG179" s="203">
        <v>0</v>
      </c>
      <c r="BH179" s="203">
        <v>0</v>
      </c>
      <c r="BI179" s="203">
        <v>0</v>
      </c>
      <c r="BJ179" s="203">
        <v>1</v>
      </c>
      <c r="BK179" s="203">
        <v>0</v>
      </c>
      <c r="BL179" s="203">
        <v>0</v>
      </c>
      <c r="BM179" s="203">
        <v>0</v>
      </c>
      <c r="BN179" s="203">
        <v>0</v>
      </c>
      <c r="BO179" s="211">
        <v>1</v>
      </c>
      <c r="BP179" s="204">
        <v>0</v>
      </c>
      <c r="BQ179" s="203">
        <v>0</v>
      </c>
      <c r="BR179" s="203">
        <v>0</v>
      </c>
      <c r="BS179" s="203">
        <v>0</v>
      </c>
      <c r="BT179" s="203">
        <v>0</v>
      </c>
      <c r="BU179" s="203">
        <v>0</v>
      </c>
      <c r="BV179" s="203">
        <v>0</v>
      </c>
      <c r="BW179" s="203">
        <v>0</v>
      </c>
      <c r="BX179" s="203">
        <v>0</v>
      </c>
      <c r="BY179" s="203">
        <v>0</v>
      </c>
      <c r="BZ179" s="203">
        <v>0</v>
      </c>
      <c r="CA179" s="203">
        <v>0</v>
      </c>
      <c r="CB179" s="203">
        <v>0</v>
      </c>
      <c r="CC179" s="203">
        <v>0</v>
      </c>
      <c r="CD179" s="203">
        <v>0</v>
      </c>
      <c r="CE179" s="211">
        <v>0</v>
      </c>
    </row>
    <row r="180" spans="1:83" ht="15" customHeight="1" x14ac:dyDescent="0.25">
      <c r="A180" s="38"/>
      <c r="B180" s="13"/>
      <c r="C180" s="202" t="s">
        <v>156</v>
      </c>
      <c r="D180" s="204">
        <v>0</v>
      </c>
      <c r="E180" s="203">
        <v>0</v>
      </c>
      <c r="F180" s="203">
        <v>0</v>
      </c>
      <c r="G180" s="203">
        <v>0</v>
      </c>
      <c r="H180" s="203">
        <v>0</v>
      </c>
      <c r="I180" s="203">
        <v>0</v>
      </c>
      <c r="J180" s="203">
        <v>0</v>
      </c>
      <c r="K180" s="203">
        <v>0</v>
      </c>
      <c r="L180" s="203">
        <v>0</v>
      </c>
      <c r="M180" s="203">
        <v>0</v>
      </c>
      <c r="N180" s="203">
        <v>3</v>
      </c>
      <c r="O180" s="203">
        <v>0</v>
      </c>
      <c r="P180" s="203">
        <v>0</v>
      </c>
      <c r="Q180" s="203">
        <v>0</v>
      </c>
      <c r="R180" s="203">
        <v>1</v>
      </c>
      <c r="S180" s="211">
        <v>4</v>
      </c>
      <c r="T180" s="204">
        <v>0</v>
      </c>
      <c r="U180" s="203">
        <v>0</v>
      </c>
      <c r="V180" s="203">
        <v>0</v>
      </c>
      <c r="W180" s="203">
        <v>0</v>
      </c>
      <c r="X180" s="203">
        <v>0</v>
      </c>
      <c r="Y180" s="203">
        <v>0</v>
      </c>
      <c r="Z180" s="203">
        <v>0</v>
      </c>
      <c r="AA180" s="203">
        <v>0</v>
      </c>
      <c r="AB180" s="203">
        <v>0</v>
      </c>
      <c r="AC180" s="203">
        <v>0</v>
      </c>
      <c r="AD180" s="203">
        <v>5</v>
      </c>
      <c r="AE180" s="203">
        <v>0</v>
      </c>
      <c r="AF180" s="203">
        <v>0</v>
      </c>
      <c r="AG180" s="203">
        <v>0</v>
      </c>
      <c r="AH180" s="203">
        <v>0</v>
      </c>
      <c r="AI180" s="211">
        <v>5</v>
      </c>
      <c r="AJ180" s="204">
        <v>0</v>
      </c>
      <c r="AK180" s="203">
        <v>0</v>
      </c>
      <c r="AL180" s="203">
        <v>0</v>
      </c>
      <c r="AM180" s="203">
        <v>0</v>
      </c>
      <c r="AN180" s="203">
        <v>0</v>
      </c>
      <c r="AO180" s="203">
        <v>0</v>
      </c>
      <c r="AP180" s="203">
        <v>0</v>
      </c>
      <c r="AQ180" s="203">
        <v>0</v>
      </c>
      <c r="AR180" s="203">
        <v>0</v>
      </c>
      <c r="AS180" s="203">
        <v>0</v>
      </c>
      <c r="AT180" s="203">
        <v>0</v>
      </c>
      <c r="AU180" s="203">
        <v>0</v>
      </c>
      <c r="AV180" s="203">
        <v>0</v>
      </c>
      <c r="AW180" s="203">
        <v>0</v>
      </c>
      <c r="AX180" s="203">
        <v>0</v>
      </c>
      <c r="AY180" s="211">
        <v>0</v>
      </c>
      <c r="AZ180" s="204">
        <v>0</v>
      </c>
      <c r="BA180" s="203">
        <v>0</v>
      </c>
      <c r="BB180" s="203">
        <v>0</v>
      </c>
      <c r="BC180" s="203">
        <v>0</v>
      </c>
      <c r="BD180" s="203">
        <v>0</v>
      </c>
      <c r="BE180" s="203">
        <v>0</v>
      </c>
      <c r="BF180" s="203">
        <v>0</v>
      </c>
      <c r="BG180" s="203">
        <v>0</v>
      </c>
      <c r="BH180" s="203">
        <v>0</v>
      </c>
      <c r="BI180" s="203">
        <v>0</v>
      </c>
      <c r="BJ180" s="203">
        <v>0</v>
      </c>
      <c r="BK180" s="203">
        <v>0</v>
      </c>
      <c r="BL180" s="203">
        <v>0</v>
      </c>
      <c r="BM180" s="203">
        <v>0</v>
      </c>
      <c r="BN180" s="203">
        <v>0</v>
      </c>
      <c r="BO180" s="211">
        <v>0</v>
      </c>
      <c r="BP180" s="204">
        <v>0</v>
      </c>
      <c r="BQ180" s="203">
        <v>0</v>
      </c>
      <c r="BR180" s="203">
        <v>0</v>
      </c>
      <c r="BS180" s="203">
        <v>0</v>
      </c>
      <c r="BT180" s="203">
        <v>0</v>
      </c>
      <c r="BU180" s="203">
        <v>0</v>
      </c>
      <c r="BV180" s="203">
        <v>0</v>
      </c>
      <c r="BW180" s="203">
        <v>0</v>
      </c>
      <c r="BX180" s="203">
        <v>0</v>
      </c>
      <c r="BY180" s="203">
        <v>0</v>
      </c>
      <c r="BZ180" s="203">
        <v>0</v>
      </c>
      <c r="CA180" s="203">
        <v>0</v>
      </c>
      <c r="CB180" s="203">
        <v>0</v>
      </c>
      <c r="CC180" s="203">
        <v>0</v>
      </c>
      <c r="CD180" s="203">
        <v>0</v>
      </c>
      <c r="CE180" s="211">
        <v>0</v>
      </c>
    </row>
    <row r="181" spans="1:83" ht="15" customHeight="1" x14ac:dyDescent="0.25">
      <c r="A181" s="38"/>
      <c r="B181" s="13"/>
      <c r="C181" s="202" t="s">
        <v>157</v>
      </c>
      <c r="D181" s="204">
        <v>0</v>
      </c>
      <c r="E181" s="203">
        <v>0</v>
      </c>
      <c r="F181" s="203">
        <v>0</v>
      </c>
      <c r="G181" s="203">
        <v>0</v>
      </c>
      <c r="H181" s="203">
        <v>0</v>
      </c>
      <c r="I181" s="203">
        <v>0</v>
      </c>
      <c r="J181" s="203">
        <v>0</v>
      </c>
      <c r="K181" s="203">
        <v>0</v>
      </c>
      <c r="L181" s="203">
        <v>0</v>
      </c>
      <c r="M181" s="203">
        <v>0</v>
      </c>
      <c r="N181" s="203">
        <v>0</v>
      </c>
      <c r="O181" s="203">
        <v>0</v>
      </c>
      <c r="P181" s="203">
        <v>0</v>
      </c>
      <c r="Q181" s="203">
        <v>0</v>
      </c>
      <c r="R181" s="203">
        <v>0</v>
      </c>
      <c r="S181" s="211">
        <v>0</v>
      </c>
      <c r="T181" s="204">
        <v>0</v>
      </c>
      <c r="U181" s="203">
        <v>0</v>
      </c>
      <c r="V181" s="203">
        <v>0</v>
      </c>
      <c r="W181" s="203">
        <v>0</v>
      </c>
      <c r="X181" s="203">
        <v>0</v>
      </c>
      <c r="Y181" s="203">
        <v>0</v>
      </c>
      <c r="Z181" s="203">
        <v>0</v>
      </c>
      <c r="AA181" s="203">
        <v>0</v>
      </c>
      <c r="AB181" s="203">
        <v>0</v>
      </c>
      <c r="AC181" s="203">
        <v>0</v>
      </c>
      <c r="AD181" s="203">
        <v>0</v>
      </c>
      <c r="AE181" s="203">
        <v>0</v>
      </c>
      <c r="AF181" s="203">
        <v>0</v>
      </c>
      <c r="AG181" s="203">
        <v>0</v>
      </c>
      <c r="AH181" s="203">
        <v>0</v>
      </c>
      <c r="AI181" s="211">
        <v>0</v>
      </c>
      <c r="AJ181" s="204">
        <v>0</v>
      </c>
      <c r="AK181" s="203">
        <v>0</v>
      </c>
      <c r="AL181" s="203">
        <v>0</v>
      </c>
      <c r="AM181" s="203">
        <v>0</v>
      </c>
      <c r="AN181" s="203">
        <v>0</v>
      </c>
      <c r="AO181" s="203">
        <v>0</v>
      </c>
      <c r="AP181" s="203">
        <v>0</v>
      </c>
      <c r="AQ181" s="203">
        <v>0</v>
      </c>
      <c r="AR181" s="203">
        <v>0</v>
      </c>
      <c r="AS181" s="203">
        <v>0</v>
      </c>
      <c r="AT181" s="203">
        <v>0</v>
      </c>
      <c r="AU181" s="203">
        <v>0</v>
      </c>
      <c r="AV181" s="203">
        <v>0</v>
      </c>
      <c r="AW181" s="203">
        <v>0</v>
      </c>
      <c r="AX181" s="203">
        <v>0</v>
      </c>
      <c r="AY181" s="211">
        <v>0</v>
      </c>
      <c r="AZ181" s="204">
        <v>0</v>
      </c>
      <c r="BA181" s="203">
        <v>0</v>
      </c>
      <c r="BB181" s="203">
        <v>0</v>
      </c>
      <c r="BC181" s="203">
        <v>0</v>
      </c>
      <c r="BD181" s="203">
        <v>0</v>
      </c>
      <c r="BE181" s="203">
        <v>0</v>
      </c>
      <c r="BF181" s="203">
        <v>0</v>
      </c>
      <c r="BG181" s="203">
        <v>0</v>
      </c>
      <c r="BH181" s="203">
        <v>0</v>
      </c>
      <c r="BI181" s="203">
        <v>0</v>
      </c>
      <c r="BJ181" s="203">
        <v>0</v>
      </c>
      <c r="BK181" s="203">
        <v>0</v>
      </c>
      <c r="BL181" s="203">
        <v>0</v>
      </c>
      <c r="BM181" s="203">
        <v>0</v>
      </c>
      <c r="BN181" s="203">
        <v>0</v>
      </c>
      <c r="BO181" s="211">
        <v>0</v>
      </c>
      <c r="BP181" s="204">
        <v>0</v>
      </c>
      <c r="BQ181" s="203">
        <v>0</v>
      </c>
      <c r="BR181" s="203">
        <v>0</v>
      </c>
      <c r="BS181" s="203">
        <v>0</v>
      </c>
      <c r="BT181" s="203">
        <v>0</v>
      </c>
      <c r="BU181" s="203">
        <v>0</v>
      </c>
      <c r="BV181" s="203">
        <v>0</v>
      </c>
      <c r="BW181" s="203">
        <v>0</v>
      </c>
      <c r="BX181" s="203">
        <v>0</v>
      </c>
      <c r="BY181" s="203">
        <v>0</v>
      </c>
      <c r="BZ181" s="203">
        <v>0</v>
      </c>
      <c r="CA181" s="203">
        <v>0</v>
      </c>
      <c r="CB181" s="203">
        <v>0</v>
      </c>
      <c r="CC181" s="203">
        <v>0</v>
      </c>
      <c r="CD181" s="203">
        <v>0</v>
      </c>
      <c r="CE181" s="211">
        <v>0</v>
      </c>
    </row>
    <row r="182" spans="1:83" ht="15" customHeight="1" x14ac:dyDescent="0.25">
      <c r="A182" s="38"/>
      <c r="B182" s="13"/>
      <c r="C182" s="202" t="s">
        <v>158</v>
      </c>
      <c r="D182" s="204">
        <v>7</v>
      </c>
      <c r="E182" s="203">
        <v>0</v>
      </c>
      <c r="F182" s="203">
        <v>0</v>
      </c>
      <c r="G182" s="203">
        <v>0</v>
      </c>
      <c r="H182" s="203">
        <v>3</v>
      </c>
      <c r="I182" s="203">
        <v>0</v>
      </c>
      <c r="J182" s="203">
        <v>0</v>
      </c>
      <c r="K182" s="203">
        <v>0</v>
      </c>
      <c r="L182" s="203">
        <v>9</v>
      </c>
      <c r="M182" s="203">
        <v>14</v>
      </c>
      <c r="N182" s="203">
        <v>75</v>
      </c>
      <c r="O182" s="203">
        <v>6</v>
      </c>
      <c r="P182" s="203">
        <v>4</v>
      </c>
      <c r="Q182" s="203">
        <v>3</v>
      </c>
      <c r="R182" s="203">
        <v>0</v>
      </c>
      <c r="S182" s="211">
        <v>121</v>
      </c>
      <c r="T182" s="204">
        <v>10</v>
      </c>
      <c r="U182" s="203">
        <v>0</v>
      </c>
      <c r="V182" s="203">
        <v>1</v>
      </c>
      <c r="W182" s="203">
        <v>0</v>
      </c>
      <c r="X182" s="203">
        <v>1</v>
      </c>
      <c r="Y182" s="203">
        <v>0</v>
      </c>
      <c r="Z182" s="203">
        <v>0</v>
      </c>
      <c r="AA182" s="203">
        <v>0</v>
      </c>
      <c r="AB182" s="203">
        <v>12</v>
      </c>
      <c r="AC182" s="203">
        <v>13</v>
      </c>
      <c r="AD182" s="203">
        <v>78</v>
      </c>
      <c r="AE182" s="203">
        <v>10</v>
      </c>
      <c r="AF182" s="203">
        <v>4</v>
      </c>
      <c r="AG182" s="203">
        <v>4</v>
      </c>
      <c r="AH182" s="203">
        <v>1</v>
      </c>
      <c r="AI182" s="211">
        <v>134</v>
      </c>
      <c r="AJ182" s="204">
        <v>8</v>
      </c>
      <c r="AK182" s="203">
        <v>0</v>
      </c>
      <c r="AL182" s="203">
        <v>0</v>
      </c>
      <c r="AM182" s="203">
        <v>0</v>
      </c>
      <c r="AN182" s="203">
        <v>1</v>
      </c>
      <c r="AO182" s="203">
        <v>0</v>
      </c>
      <c r="AP182" s="203">
        <v>1</v>
      </c>
      <c r="AQ182" s="203">
        <v>0</v>
      </c>
      <c r="AR182" s="203">
        <v>11</v>
      </c>
      <c r="AS182" s="203">
        <v>10</v>
      </c>
      <c r="AT182" s="203">
        <v>82</v>
      </c>
      <c r="AU182" s="203">
        <v>6</v>
      </c>
      <c r="AV182" s="203">
        <v>3</v>
      </c>
      <c r="AW182" s="203">
        <v>3</v>
      </c>
      <c r="AX182" s="203">
        <v>1</v>
      </c>
      <c r="AY182" s="211">
        <v>126</v>
      </c>
      <c r="AZ182" s="204">
        <v>9</v>
      </c>
      <c r="BA182" s="203">
        <v>0</v>
      </c>
      <c r="BB182" s="203">
        <v>0</v>
      </c>
      <c r="BC182" s="203">
        <v>0</v>
      </c>
      <c r="BD182" s="203">
        <v>0</v>
      </c>
      <c r="BE182" s="203">
        <v>1</v>
      </c>
      <c r="BF182" s="203">
        <v>0</v>
      </c>
      <c r="BG182" s="203">
        <v>0</v>
      </c>
      <c r="BH182" s="203">
        <v>3</v>
      </c>
      <c r="BI182" s="203">
        <v>14</v>
      </c>
      <c r="BJ182" s="203">
        <v>77</v>
      </c>
      <c r="BK182" s="203">
        <v>10</v>
      </c>
      <c r="BL182" s="203">
        <v>2</v>
      </c>
      <c r="BM182" s="203">
        <v>0</v>
      </c>
      <c r="BN182" s="203">
        <v>0</v>
      </c>
      <c r="BO182" s="211">
        <v>116</v>
      </c>
      <c r="BP182" s="204">
        <v>7</v>
      </c>
      <c r="BQ182" s="203">
        <v>0</v>
      </c>
      <c r="BR182" s="203">
        <v>0</v>
      </c>
      <c r="BS182" s="203">
        <v>0</v>
      </c>
      <c r="BT182" s="203">
        <v>0</v>
      </c>
      <c r="BU182" s="203">
        <v>0</v>
      </c>
      <c r="BV182" s="203">
        <v>0</v>
      </c>
      <c r="BW182" s="203">
        <v>0</v>
      </c>
      <c r="BX182" s="203">
        <v>7</v>
      </c>
      <c r="BY182" s="203">
        <v>9</v>
      </c>
      <c r="BZ182" s="203">
        <v>66</v>
      </c>
      <c r="CA182" s="203">
        <v>7</v>
      </c>
      <c r="CB182" s="203">
        <v>0</v>
      </c>
      <c r="CC182" s="203">
        <v>2</v>
      </c>
      <c r="CD182" s="203">
        <v>2</v>
      </c>
      <c r="CE182" s="211">
        <v>100</v>
      </c>
    </row>
    <row r="183" spans="1:83" ht="15" customHeight="1" x14ac:dyDescent="0.25">
      <c r="A183" s="38"/>
      <c r="B183" s="13"/>
      <c r="C183" s="202" t="s">
        <v>393</v>
      </c>
      <c r="D183" s="204">
        <v>0</v>
      </c>
      <c r="E183" s="203">
        <v>0</v>
      </c>
      <c r="F183" s="203">
        <v>0</v>
      </c>
      <c r="G183" s="203">
        <v>0</v>
      </c>
      <c r="H183" s="203">
        <v>0</v>
      </c>
      <c r="I183" s="203">
        <v>0</v>
      </c>
      <c r="J183" s="203">
        <v>0</v>
      </c>
      <c r="K183" s="203">
        <v>0</v>
      </c>
      <c r="L183" s="203">
        <v>0</v>
      </c>
      <c r="M183" s="203">
        <v>0</v>
      </c>
      <c r="N183" s="203">
        <v>7</v>
      </c>
      <c r="O183" s="203">
        <v>0</v>
      </c>
      <c r="P183" s="203">
        <v>1</v>
      </c>
      <c r="Q183" s="203">
        <v>0</v>
      </c>
      <c r="R183" s="203">
        <v>1</v>
      </c>
      <c r="S183" s="211">
        <v>9</v>
      </c>
      <c r="T183" s="204">
        <v>0</v>
      </c>
      <c r="U183" s="203">
        <v>0</v>
      </c>
      <c r="V183" s="203">
        <v>0</v>
      </c>
      <c r="W183" s="203">
        <v>0</v>
      </c>
      <c r="X183" s="203">
        <v>0</v>
      </c>
      <c r="Y183" s="203">
        <v>0</v>
      </c>
      <c r="Z183" s="203">
        <v>0</v>
      </c>
      <c r="AA183" s="203">
        <v>1</v>
      </c>
      <c r="AB183" s="203">
        <v>0</v>
      </c>
      <c r="AC183" s="203">
        <v>1</v>
      </c>
      <c r="AD183" s="203">
        <v>12</v>
      </c>
      <c r="AE183" s="203">
        <v>0</v>
      </c>
      <c r="AF183" s="203">
        <v>0</v>
      </c>
      <c r="AG183" s="203">
        <v>0</v>
      </c>
      <c r="AH183" s="203">
        <v>0</v>
      </c>
      <c r="AI183" s="211">
        <v>14</v>
      </c>
      <c r="AJ183" s="204">
        <v>1</v>
      </c>
      <c r="AK183" s="203">
        <v>0</v>
      </c>
      <c r="AL183" s="203">
        <v>0</v>
      </c>
      <c r="AM183" s="203">
        <v>0</v>
      </c>
      <c r="AN183" s="203">
        <v>2</v>
      </c>
      <c r="AO183" s="203">
        <v>0</v>
      </c>
      <c r="AP183" s="203">
        <v>0</v>
      </c>
      <c r="AQ183" s="203">
        <v>1</v>
      </c>
      <c r="AR183" s="203">
        <v>0</v>
      </c>
      <c r="AS183" s="203">
        <v>1</v>
      </c>
      <c r="AT183" s="203">
        <v>6</v>
      </c>
      <c r="AU183" s="203">
        <v>0</v>
      </c>
      <c r="AV183" s="203">
        <v>2</v>
      </c>
      <c r="AW183" s="203">
        <v>2</v>
      </c>
      <c r="AX183" s="203">
        <v>0</v>
      </c>
      <c r="AY183" s="211">
        <v>15</v>
      </c>
      <c r="AZ183" s="204">
        <v>0</v>
      </c>
      <c r="BA183" s="203">
        <v>0</v>
      </c>
      <c r="BB183" s="203">
        <v>0</v>
      </c>
      <c r="BC183" s="203">
        <v>0</v>
      </c>
      <c r="BD183" s="203">
        <v>1</v>
      </c>
      <c r="BE183" s="203">
        <v>0</v>
      </c>
      <c r="BF183" s="203">
        <v>0</v>
      </c>
      <c r="BG183" s="203">
        <v>0</v>
      </c>
      <c r="BH183" s="203">
        <v>2</v>
      </c>
      <c r="BI183" s="203">
        <v>1</v>
      </c>
      <c r="BJ183" s="203">
        <v>9</v>
      </c>
      <c r="BK183" s="203">
        <v>2</v>
      </c>
      <c r="BL183" s="203">
        <v>0</v>
      </c>
      <c r="BM183" s="203">
        <v>1</v>
      </c>
      <c r="BN183" s="203">
        <v>1</v>
      </c>
      <c r="BO183" s="211">
        <v>17</v>
      </c>
      <c r="BP183" s="204">
        <v>1</v>
      </c>
      <c r="BQ183" s="203">
        <v>0</v>
      </c>
      <c r="BR183" s="203">
        <v>0</v>
      </c>
      <c r="BS183" s="203">
        <v>0</v>
      </c>
      <c r="BT183" s="203">
        <v>0</v>
      </c>
      <c r="BU183" s="203">
        <v>1</v>
      </c>
      <c r="BV183" s="203">
        <v>1</v>
      </c>
      <c r="BW183" s="203">
        <v>0</v>
      </c>
      <c r="BX183" s="203">
        <v>0</v>
      </c>
      <c r="BY183" s="203">
        <v>0</v>
      </c>
      <c r="BZ183" s="203">
        <v>7</v>
      </c>
      <c r="CA183" s="203">
        <v>2</v>
      </c>
      <c r="CB183" s="203">
        <v>1</v>
      </c>
      <c r="CC183" s="203">
        <v>1</v>
      </c>
      <c r="CD183" s="203">
        <v>3</v>
      </c>
      <c r="CE183" s="211">
        <v>17</v>
      </c>
    </row>
    <row r="184" spans="1:83" ht="15" customHeight="1" x14ac:dyDescent="0.25">
      <c r="A184" s="38"/>
      <c r="B184" s="13"/>
      <c r="C184" s="202" t="s">
        <v>41</v>
      </c>
      <c r="D184" s="204">
        <v>7</v>
      </c>
      <c r="E184" s="203">
        <v>0</v>
      </c>
      <c r="F184" s="203">
        <v>0</v>
      </c>
      <c r="G184" s="203">
        <v>0</v>
      </c>
      <c r="H184" s="203">
        <v>3</v>
      </c>
      <c r="I184" s="203">
        <v>0</v>
      </c>
      <c r="J184" s="203">
        <v>0</v>
      </c>
      <c r="K184" s="203">
        <v>0</v>
      </c>
      <c r="L184" s="203">
        <v>9</v>
      </c>
      <c r="M184" s="203">
        <v>14</v>
      </c>
      <c r="N184" s="203">
        <v>85</v>
      </c>
      <c r="O184" s="203">
        <v>6</v>
      </c>
      <c r="P184" s="203">
        <v>5</v>
      </c>
      <c r="Q184" s="203">
        <v>3</v>
      </c>
      <c r="R184" s="203">
        <v>2</v>
      </c>
      <c r="S184" s="211">
        <v>134</v>
      </c>
      <c r="T184" s="204">
        <v>10</v>
      </c>
      <c r="U184" s="203">
        <v>0</v>
      </c>
      <c r="V184" s="203">
        <v>1</v>
      </c>
      <c r="W184" s="203">
        <v>0</v>
      </c>
      <c r="X184" s="203">
        <v>1</v>
      </c>
      <c r="Y184" s="203">
        <v>0</v>
      </c>
      <c r="Z184" s="203">
        <v>0</v>
      </c>
      <c r="AA184" s="203">
        <v>1</v>
      </c>
      <c r="AB184" s="203">
        <v>12</v>
      </c>
      <c r="AC184" s="203">
        <v>14</v>
      </c>
      <c r="AD184" s="203">
        <v>95</v>
      </c>
      <c r="AE184" s="203">
        <v>10</v>
      </c>
      <c r="AF184" s="203">
        <v>4</v>
      </c>
      <c r="AG184" s="203">
        <v>4</v>
      </c>
      <c r="AH184" s="203">
        <v>1</v>
      </c>
      <c r="AI184" s="211">
        <v>153</v>
      </c>
      <c r="AJ184" s="204">
        <v>9</v>
      </c>
      <c r="AK184" s="203">
        <v>0</v>
      </c>
      <c r="AL184" s="203">
        <v>0</v>
      </c>
      <c r="AM184" s="203">
        <v>0</v>
      </c>
      <c r="AN184" s="203">
        <v>3</v>
      </c>
      <c r="AO184" s="203">
        <v>0</v>
      </c>
      <c r="AP184" s="203">
        <v>1</v>
      </c>
      <c r="AQ184" s="203">
        <v>1</v>
      </c>
      <c r="AR184" s="203">
        <v>11</v>
      </c>
      <c r="AS184" s="203">
        <v>11</v>
      </c>
      <c r="AT184" s="203">
        <v>88</v>
      </c>
      <c r="AU184" s="203">
        <v>6</v>
      </c>
      <c r="AV184" s="203">
        <v>5</v>
      </c>
      <c r="AW184" s="203">
        <v>5</v>
      </c>
      <c r="AX184" s="203">
        <v>1</v>
      </c>
      <c r="AY184" s="211">
        <v>141</v>
      </c>
      <c r="AZ184" s="204">
        <v>9</v>
      </c>
      <c r="BA184" s="203">
        <v>0</v>
      </c>
      <c r="BB184" s="203">
        <v>0</v>
      </c>
      <c r="BC184" s="203">
        <v>0</v>
      </c>
      <c r="BD184" s="203">
        <v>1</v>
      </c>
      <c r="BE184" s="203">
        <v>1</v>
      </c>
      <c r="BF184" s="203">
        <v>0</v>
      </c>
      <c r="BG184" s="203">
        <v>0</v>
      </c>
      <c r="BH184" s="203">
        <v>5</v>
      </c>
      <c r="BI184" s="203">
        <v>15</v>
      </c>
      <c r="BJ184" s="203">
        <v>87</v>
      </c>
      <c r="BK184" s="203">
        <v>12</v>
      </c>
      <c r="BL184" s="203">
        <v>2</v>
      </c>
      <c r="BM184" s="203">
        <v>1</v>
      </c>
      <c r="BN184" s="203">
        <v>1</v>
      </c>
      <c r="BO184" s="211">
        <v>134</v>
      </c>
      <c r="BP184" s="204">
        <v>8</v>
      </c>
      <c r="BQ184" s="203">
        <v>0</v>
      </c>
      <c r="BR184" s="203">
        <v>0</v>
      </c>
      <c r="BS184" s="203">
        <v>0</v>
      </c>
      <c r="BT184" s="203">
        <v>0</v>
      </c>
      <c r="BU184" s="203">
        <v>1</v>
      </c>
      <c r="BV184" s="203">
        <v>1</v>
      </c>
      <c r="BW184" s="203">
        <v>0</v>
      </c>
      <c r="BX184" s="203">
        <v>7</v>
      </c>
      <c r="BY184" s="203">
        <v>9</v>
      </c>
      <c r="BZ184" s="203">
        <v>73</v>
      </c>
      <c r="CA184" s="203">
        <v>9</v>
      </c>
      <c r="CB184" s="203">
        <v>1</v>
      </c>
      <c r="CC184" s="203">
        <v>3</v>
      </c>
      <c r="CD184" s="203">
        <v>5</v>
      </c>
      <c r="CE184" s="211">
        <v>117</v>
      </c>
    </row>
    <row r="185" spans="1:83" ht="15" customHeight="1" x14ac:dyDescent="0.25">
      <c r="A185" s="38"/>
      <c r="B185" s="13" t="s">
        <v>159</v>
      </c>
      <c r="C185" s="202" t="s">
        <v>159</v>
      </c>
      <c r="D185" s="204">
        <v>0</v>
      </c>
      <c r="E185" s="203">
        <v>0</v>
      </c>
      <c r="F185" s="203">
        <v>0</v>
      </c>
      <c r="G185" s="203">
        <v>0</v>
      </c>
      <c r="H185" s="203">
        <v>0</v>
      </c>
      <c r="I185" s="203">
        <v>0</v>
      </c>
      <c r="J185" s="203">
        <v>0</v>
      </c>
      <c r="K185" s="203">
        <v>0</v>
      </c>
      <c r="L185" s="203">
        <v>0</v>
      </c>
      <c r="M185" s="203">
        <v>0</v>
      </c>
      <c r="N185" s="203">
        <v>2</v>
      </c>
      <c r="O185" s="203">
        <v>1</v>
      </c>
      <c r="P185" s="203">
        <v>0</v>
      </c>
      <c r="Q185" s="203">
        <v>0</v>
      </c>
      <c r="R185" s="203">
        <v>0</v>
      </c>
      <c r="S185" s="211">
        <v>3</v>
      </c>
      <c r="T185" s="204">
        <v>0</v>
      </c>
      <c r="U185" s="203">
        <v>0</v>
      </c>
      <c r="V185" s="203">
        <v>0</v>
      </c>
      <c r="W185" s="203">
        <v>0</v>
      </c>
      <c r="X185" s="203">
        <v>1</v>
      </c>
      <c r="Y185" s="203">
        <v>0</v>
      </c>
      <c r="Z185" s="203">
        <v>0</v>
      </c>
      <c r="AA185" s="203">
        <v>0</v>
      </c>
      <c r="AB185" s="203">
        <v>0</v>
      </c>
      <c r="AC185" s="203">
        <v>0</v>
      </c>
      <c r="AD185" s="203">
        <v>5</v>
      </c>
      <c r="AE185" s="203">
        <v>0</v>
      </c>
      <c r="AF185" s="203">
        <v>0</v>
      </c>
      <c r="AG185" s="203">
        <v>0</v>
      </c>
      <c r="AH185" s="203">
        <v>0</v>
      </c>
      <c r="AI185" s="211">
        <v>6</v>
      </c>
      <c r="AJ185" s="204">
        <v>0</v>
      </c>
      <c r="AK185" s="203">
        <v>0</v>
      </c>
      <c r="AL185" s="203">
        <v>0</v>
      </c>
      <c r="AM185" s="203">
        <v>0</v>
      </c>
      <c r="AN185" s="203">
        <v>0</v>
      </c>
      <c r="AO185" s="203">
        <v>0</v>
      </c>
      <c r="AP185" s="203">
        <v>0</v>
      </c>
      <c r="AQ185" s="203">
        <v>0</v>
      </c>
      <c r="AR185" s="203">
        <v>0</v>
      </c>
      <c r="AS185" s="203">
        <v>0</v>
      </c>
      <c r="AT185" s="203">
        <v>8</v>
      </c>
      <c r="AU185" s="203">
        <v>0</v>
      </c>
      <c r="AV185" s="203">
        <v>0</v>
      </c>
      <c r="AW185" s="203">
        <v>0</v>
      </c>
      <c r="AX185" s="203">
        <v>0</v>
      </c>
      <c r="AY185" s="211">
        <v>8</v>
      </c>
      <c r="AZ185" s="204">
        <v>1</v>
      </c>
      <c r="BA185" s="203">
        <v>0</v>
      </c>
      <c r="BB185" s="203">
        <v>0</v>
      </c>
      <c r="BC185" s="203">
        <v>0</v>
      </c>
      <c r="BD185" s="203">
        <v>0</v>
      </c>
      <c r="BE185" s="203">
        <v>0</v>
      </c>
      <c r="BF185" s="203">
        <v>0</v>
      </c>
      <c r="BG185" s="203">
        <v>0</v>
      </c>
      <c r="BH185" s="203">
        <v>0</v>
      </c>
      <c r="BI185" s="203">
        <v>0</v>
      </c>
      <c r="BJ185" s="203">
        <v>3</v>
      </c>
      <c r="BK185" s="203">
        <v>0</v>
      </c>
      <c r="BL185" s="203">
        <v>1</v>
      </c>
      <c r="BM185" s="203">
        <v>0</v>
      </c>
      <c r="BN185" s="203">
        <v>0</v>
      </c>
      <c r="BO185" s="211">
        <v>5</v>
      </c>
      <c r="BP185" s="204">
        <v>0</v>
      </c>
      <c r="BQ185" s="203">
        <v>0</v>
      </c>
      <c r="BR185" s="203">
        <v>0</v>
      </c>
      <c r="BS185" s="203">
        <v>0</v>
      </c>
      <c r="BT185" s="203">
        <v>0</v>
      </c>
      <c r="BU185" s="203">
        <v>0</v>
      </c>
      <c r="BV185" s="203">
        <v>0</v>
      </c>
      <c r="BW185" s="203">
        <v>0</v>
      </c>
      <c r="BX185" s="203">
        <v>0</v>
      </c>
      <c r="BY185" s="203">
        <v>0</v>
      </c>
      <c r="BZ185" s="203">
        <v>2</v>
      </c>
      <c r="CA185" s="203">
        <v>0</v>
      </c>
      <c r="CB185" s="203">
        <v>2</v>
      </c>
      <c r="CC185" s="203">
        <v>0</v>
      </c>
      <c r="CD185" s="203">
        <v>0</v>
      </c>
      <c r="CE185" s="211">
        <v>4</v>
      </c>
    </row>
    <row r="186" spans="1:83" ht="15" customHeight="1" x14ac:dyDescent="0.25">
      <c r="A186" s="38"/>
      <c r="B186" s="13" t="s">
        <v>160</v>
      </c>
      <c r="C186" s="202" t="s">
        <v>161</v>
      </c>
      <c r="D186" s="204">
        <v>1</v>
      </c>
      <c r="E186" s="203">
        <v>0</v>
      </c>
      <c r="F186" s="203">
        <v>0</v>
      </c>
      <c r="G186" s="203">
        <v>0</v>
      </c>
      <c r="H186" s="203">
        <v>0</v>
      </c>
      <c r="I186" s="203">
        <v>0</v>
      </c>
      <c r="J186" s="203">
        <v>3</v>
      </c>
      <c r="K186" s="203">
        <v>0</v>
      </c>
      <c r="L186" s="203">
        <v>0</v>
      </c>
      <c r="M186" s="203">
        <v>4</v>
      </c>
      <c r="N186" s="203">
        <v>13</v>
      </c>
      <c r="O186" s="203">
        <v>0</v>
      </c>
      <c r="P186" s="203">
        <v>1</v>
      </c>
      <c r="Q186" s="203">
        <v>2</v>
      </c>
      <c r="R186" s="203">
        <v>0</v>
      </c>
      <c r="S186" s="211">
        <v>24</v>
      </c>
      <c r="T186" s="204">
        <v>10</v>
      </c>
      <c r="U186" s="203">
        <v>0</v>
      </c>
      <c r="V186" s="203">
        <v>0</v>
      </c>
      <c r="W186" s="203">
        <v>1</v>
      </c>
      <c r="X186" s="203">
        <v>1</v>
      </c>
      <c r="Y186" s="203">
        <v>2</v>
      </c>
      <c r="Z186" s="203">
        <v>2</v>
      </c>
      <c r="AA186" s="203">
        <v>0</v>
      </c>
      <c r="AB186" s="203">
        <v>0</v>
      </c>
      <c r="AC186" s="203">
        <v>6</v>
      </c>
      <c r="AD186" s="203">
        <v>13</v>
      </c>
      <c r="AE186" s="203">
        <v>0</v>
      </c>
      <c r="AF186" s="203">
        <v>1</v>
      </c>
      <c r="AG186" s="203">
        <v>0</v>
      </c>
      <c r="AH186" s="203">
        <v>0</v>
      </c>
      <c r="AI186" s="211">
        <v>36</v>
      </c>
      <c r="AJ186" s="204">
        <v>3</v>
      </c>
      <c r="AK186" s="203">
        <v>0</v>
      </c>
      <c r="AL186" s="203">
        <v>0</v>
      </c>
      <c r="AM186" s="203">
        <v>0</v>
      </c>
      <c r="AN186" s="203">
        <v>0</v>
      </c>
      <c r="AO186" s="203">
        <v>0</v>
      </c>
      <c r="AP186" s="203">
        <v>1</v>
      </c>
      <c r="AQ186" s="203">
        <v>0</v>
      </c>
      <c r="AR186" s="203">
        <v>0</v>
      </c>
      <c r="AS186" s="203">
        <v>6</v>
      </c>
      <c r="AT186" s="203">
        <v>10</v>
      </c>
      <c r="AU186" s="203">
        <v>1</v>
      </c>
      <c r="AV186" s="203">
        <v>0</v>
      </c>
      <c r="AW186" s="203">
        <v>0</v>
      </c>
      <c r="AX186" s="203">
        <v>0</v>
      </c>
      <c r="AY186" s="211">
        <v>21</v>
      </c>
      <c r="AZ186" s="204">
        <v>5</v>
      </c>
      <c r="BA186" s="203">
        <v>0</v>
      </c>
      <c r="BB186" s="203">
        <v>0</v>
      </c>
      <c r="BC186" s="203">
        <v>1</v>
      </c>
      <c r="BD186" s="203">
        <v>0</v>
      </c>
      <c r="BE186" s="203">
        <v>2</v>
      </c>
      <c r="BF186" s="203">
        <v>0</v>
      </c>
      <c r="BG186" s="203">
        <v>0</v>
      </c>
      <c r="BH186" s="203">
        <v>0</v>
      </c>
      <c r="BI186" s="203">
        <v>1</v>
      </c>
      <c r="BJ186" s="203">
        <v>9</v>
      </c>
      <c r="BK186" s="203">
        <v>0</v>
      </c>
      <c r="BL186" s="203">
        <v>0</v>
      </c>
      <c r="BM186" s="203">
        <v>0</v>
      </c>
      <c r="BN186" s="203">
        <v>0</v>
      </c>
      <c r="BO186" s="211">
        <v>18</v>
      </c>
      <c r="BP186" s="204">
        <v>0</v>
      </c>
      <c r="BQ186" s="203">
        <v>0</v>
      </c>
      <c r="BR186" s="203">
        <v>0</v>
      </c>
      <c r="BS186" s="203">
        <v>0</v>
      </c>
      <c r="BT186" s="203">
        <v>0</v>
      </c>
      <c r="BU186" s="203">
        <v>0</v>
      </c>
      <c r="BV186" s="203">
        <v>0</v>
      </c>
      <c r="BW186" s="203">
        <v>0</v>
      </c>
      <c r="BX186" s="203">
        <v>0</v>
      </c>
      <c r="BY186" s="203">
        <v>0</v>
      </c>
      <c r="BZ186" s="203">
        <v>2</v>
      </c>
      <c r="CA186" s="203">
        <v>0</v>
      </c>
      <c r="CB186" s="203">
        <v>0</v>
      </c>
      <c r="CC186" s="203">
        <v>0</v>
      </c>
      <c r="CD186" s="203">
        <v>0</v>
      </c>
      <c r="CE186" s="211">
        <v>2</v>
      </c>
    </row>
    <row r="187" spans="1:83" ht="15" customHeight="1" x14ac:dyDescent="0.25">
      <c r="A187" s="38"/>
      <c r="B187" s="13"/>
      <c r="C187" s="202" t="s">
        <v>162</v>
      </c>
      <c r="D187" s="204">
        <v>0</v>
      </c>
      <c r="E187" s="203">
        <v>0</v>
      </c>
      <c r="F187" s="203">
        <v>0</v>
      </c>
      <c r="G187" s="203">
        <v>0</v>
      </c>
      <c r="H187" s="203">
        <v>0</v>
      </c>
      <c r="I187" s="203">
        <v>0</v>
      </c>
      <c r="J187" s="203">
        <v>0</v>
      </c>
      <c r="K187" s="203">
        <v>0</v>
      </c>
      <c r="L187" s="203">
        <v>0</v>
      </c>
      <c r="M187" s="203">
        <v>0</v>
      </c>
      <c r="N187" s="203">
        <v>0</v>
      </c>
      <c r="O187" s="203">
        <v>0</v>
      </c>
      <c r="P187" s="203">
        <v>0</v>
      </c>
      <c r="Q187" s="203">
        <v>0</v>
      </c>
      <c r="R187" s="203">
        <v>0</v>
      </c>
      <c r="S187" s="211">
        <v>0</v>
      </c>
      <c r="T187" s="204">
        <v>1</v>
      </c>
      <c r="U187" s="203">
        <v>0</v>
      </c>
      <c r="V187" s="203">
        <v>0</v>
      </c>
      <c r="W187" s="203">
        <v>0</v>
      </c>
      <c r="X187" s="203">
        <v>0</v>
      </c>
      <c r="Y187" s="203">
        <v>0</v>
      </c>
      <c r="Z187" s="203">
        <v>0</v>
      </c>
      <c r="AA187" s="203">
        <v>0</v>
      </c>
      <c r="AB187" s="203">
        <v>0</v>
      </c>
      <c r="AC187" s="203">
        <v>0</v>
      </c>
      <c r="AD187" s="203">
        <v>0</v>
      </c>
      <c r="AE187" s="203">
        <v>0</v>
      </c>
      <c r="AF187" s="203">
        <v>0</v>
      </c>
      <c r="AG187" s="203">
        <v>0</v>
      </c>
      <c r="AH187" s="203">
        <v>0</v>
      </c>
      <c r="AI187" s="211">
        <v>1</v>
      </c>
      <c r="AJ187" s="204">
        <v>0</v>
      </c>
      <c r="AK187" s="203">
        <v>0</v>
      </c>
      <c r="AL187" s="203">
        <v>0</v>
      </c>
      <c r="AM187" s="203">
        <v>0</v>
      </c>
      <c r="AN187" s="203">
        <v>0</v>
      </c>
      <c r="AO187" s="203">
        <v>0</v>
      </c>
      <c r="AP187" s="203">
        <v>0</v>
      </c>
      <c r="AQ187" s="203">
        <v>0</v>
      </c>
      <c r="AR187" s="203">
        <v>0</v>
      </c>
      <c r="AS187" s="203">
        <v>0</v>
      </c>
      <c r="AT187" s="203">
        <v>0</v>
      </c>
      <c r="AU187" s="203">
        <v>0</v>
      </c>
      <c r="AV187" s="203">
        <v>0</v>
      </c>
      <c r="AW187" s="203">
        <v>0</v>
      </c>
      <c r="AX187" s="203">
        <v>0</v>
      </c>
      <c r="AY187" s="211">
        <v>0</v>
      </c>
      <c r="AZ187" s="204">
        <v>0</v>
      </c>
      <c r="BA187" s="203">
        <v>0</v>
      </c>
      <c r="BB187" s="203">
        <v>0</v>
      </c>
      <c r="BC187" s="203">
        <v>0</v>
      </c>
      <c r="BD187" s="203">
        <v>0</v>
      </c>
      <c r="BE187" s="203">
        <v>0</v>
      </c>
      <c r="BF187" s="203">
        <v>0</v>
      </c>
      <c r="BG187" s="203">
        <v>0</v>
      </c>
      <c r="BH187" s="203">
        <v>0</v>
      </c>
      <c r="BI187" s="203">
        <v>0</v>
      </c>
      <c r="BJ187" s="203">
        <v>0</v>
      </c>
      <c r="BK187" s="203">
        <v>0</v>
      </c>
      <c r="BL187" s="203">
        <v>0</v>
      </c>
      <c r="BM187" s="203">
        <v>0</v>
      </c>
      <c r="BN187" s="203">
        <v>0</v>
      </c>
      <c r="BO187" s="211">
        <v>0</v>
      </c>
      <c r="BP187" s="204">
        <v>0</v>
      </c>
      <c r="BQ187" s="203">
        <v>0</v>
      </c>
      <c r="BR187" s="203">
        <v>0</v>
      </c>
      <c r="BS187" s="203">
        <v>0</v>
      </c>
      <c r="BT187" s="203">
        <v>0</v>
      </c>
      <c r="BU187" s="203">
        <v>0</v>
      </c>
      <c r="BV187" s="203">
        <v>0</v>
      </c>
      <c r="BW187" s="203">
        <v>0</v>
      </c>
      <c r="BX187" s="203">
        <v>0</v>
      </c>
      <c r="BY187" s="203">
        <v>0</v>
      </c>
      <c r="BZ187" s="203">
        <v>0</v>
      </c>
      <c r="CA187" s="203">
        <v>0</v>
      </c>
      <c r="CB187" s="203">
        <v>0</v>
      </c>
      <c r="CC187" s="203">
        <v>0</v>
      </c>
      <c r="CD187" s="203">
        <v>0</v>
      </c>
      <c r="CE187" s="211">
        <v>0</v>
      </c>
    </row>
    <row r="188" spans="1:83" ht="15" customHeight="1" x14ac:dyDescent="0.25">
      <c r="A188" s="38"/>
      <c r="B188" s="13"/>
      <c r="C188" s="202" t="s">
        <v>163</v>
      </c>
      <c r="D188" s="204">
        <v>0</v>
      </c>
      <c r="E188" s="203">
        <v>0</v>
      </c>
      <c r="F188" s="203">
        <v>0</v>
      </c>
      <c r="G188" s="203">
        <v>0</v>
      </c>
      <c r="H188" s="203">
        <v>0</v>
      </c>
      <c r="I188" s="203">
        <v>0</v>
      </c>
      <c r="J188" s="203">
        <v>0</v>
      </c>
      <c r="K188" s="203">
        <v>0</v>
      </c>
      <c r="L188" s="203">
        <v>0</v>
      </c>
      <c r="M188" s="203">
        <v>0</v>
      </c>
      <c r="N188" s="203">
        <v>0</v>
      </c>
      <c r="O188" s="203">
        <v>0</v>
      </c>
      <c r="P188" s="203">
        <v>0</v>
      </c>
      <c r="Q188" s="203">
        <v>0</v>
      </c>
      <c r="R188" s="203">
        <v>0</v>
      </c>
      <c r="S188" s="211">
        <v>0</v>
      </c>
      <c r="T188" s="204">
        <v>0</v>
      </c>
      <c r="U188" s="203">
        <v>0</v>
      </c>
      <c r="V188" s="203">
        <v>0</v>
      </c>
      <c r="W188" s="203">
        <v>0</v>
      </c>
      <c r="X188" s="203">
        <v>0</v>
      </c>
      <c r="Y188" s="203">
        <v>0</v>
      </c>
      <c r="Z188" s="203">
        <v>0</v>
      </c>
      <c r="AA188" s="203">
        <v>0</v>
      </c>
      <c r="AB188" s="203">
        <v>0</v>
      </c>
      <c r="AC188" s="203">
        <v>0</v>
      </c>
      <c r="AD188" s="203">
        <v>0</v>
      </c>
      <c r="AE188" s="203">
        <v>0</v>
      </c>
      <c r="AF188" s="203">
        <v>0</v>
      </c>
      <c r="AG188" s="203">
        <v>0</v>
      </c>
      <c r="AH188" s="203">
        <v>0</v>
      </c>
      <c r="AI188" s="211">
        <v>0</v>
      </c>
      <c r="AJ188" s="204">
        <v>0</v>
      </c>
      <c r="AK188" s="203">
        <v>0</v>
      </c>
      <c r="AL188" s="203">
        <v>0</v>
      </c>
      <c r="AM188" s="203">
        <v>0</v>
      </c>
      <c r="AN188" s="203">
        <v>0</v>
      </c>
      <c r="AO188" s="203">
        <v>0</v>
      </c>
      <c r="AP188" s="203">
        <v>0</v>
      </c>
      <c r="AQ188" s="203">
        <v>0</v>
      </c>
      <c r="AR188" s="203">
        <v>0</v>
      </c>
      <c r="AS188" s="203">
        <v>0</v>
      </c>
      <c r="AT188" s="203">
        <v>0</v>
      </c>
      <c r="AU188" s="203">
        <v>0</v>
      </c>
      <c r="AV188" s="203">
        <v>0</v>
      </c>
      <c r="AW188" s="203">
        <v>0</v>
      </c>
      <c r="AX188" s="203">
        <v>0</v>
      </c>
      <c r="AY188" s="211">
        <v>0</v>
      </c>
      <c r="AZ188" s="204">
        <v>0</v>
      </c>
      <c r="BA188" s="203">
        <v>0</v>
      </c>
      <c r="BB188" s="203">
        <v>0</v>
      </c>
      <c r="BC188" s="203">
        <v>0</v>
      </c>
      <c r="BD188" s="203">
        <v>0</v>
      </c>
      <c r="BE188" s="203">
        <v>0</v>
      </c>
      <c r="BF188" s="203">
        <v>0</v>
      </c>
      <c r="BG188" s="203">
        <v>0</v>
      </c>
      <c r="BH188" s="203">
        <v>0</v>
      </c>
      <c r="BI188" s="203">
        <v>0</v>
      </c>
      <c r="BJ188" s="203">
        <v>0</v>
      </c>
      <c r="BK188" s="203">
        <v>0</v>
      </c>
      <c r="BL188" s="203">
        <v>0</v>
      </c>
      <c r="BM188" s="203">
        <v>0</v>
      </c>
      <c r="BN188" s="203">
        <v>0</v>
      </c>
      <c r="BO188" s="211">
        <v>0</v>
      </c>
      <c r="BP188" s="204">
        <v>0</v>
      </c>
      <c r="BQ188" s="203">
        <v>0</v>
      </c>
      <c r="BR188" s="203">
        <v>0</v>
      </c>
      <c r="BS188" s="203">
        <v>0</v>
      </c>
      <c r="BT188" s="203">
        <v>0</v>
      </c>
      <c r="BU188" s="203">
        <v>0</v>
      </c>
      <c r="BV188" s="203">
        <v>0</v>
      </c>
      <c r="BW188" s="203">
        <v>0</v>
      </c>
      <c r="BX188" s="203">
        <v>0</v>
      </c>
      <c r="BY188" s="203">
        <v>0</v>
      </c>
      <c r="BZ188" s="203">
        <v>0</v>
      </c>
      <c r="CA188" s="203">
        <v>0</v>
      </c>
      <c r="CB188" s="203">
        <v>0</v>
      </c>
      <c r="CC188" s="203">
        <v>0</v>
      </c>
      <c r="CD188" s="203">
        <v>0</v>
      </c>
      <c r="CE188" s="211">
        <v>0</v>
      </c>
    </row>
    <row r="189" spans="1:83" ht="15" customHeight="1" x14ac:dyDescent="0.25">
      <c r="A189" s="38"/>
      <c r="B189" s="13"/>
      <c r="C189" s="202" t="s">
        <v>164</v>
      </c>
      <c r="D189" s="204">
        <v>0</v>
      </c>
      <c r="E189" s="203">
        <v>0</v>
      </c>
      <c r="F189" s="203">
        <v>0</v>
      </c>
      <c r="G189" s="203">
        <v>0</v>
      </c>
      <c r="H189" s="203">
        <v>0</v>
      </c>
      <c r="I189" s="203">
        <v>0</v>
      </c>
      <c r="J189" s="203">
        <v>1</v>
      </c>
      <c r="K189" s="203">
        <v>0</v>
      </c>
      <c r="L189" s="203">
        <v>0</v>
      </c>
      <c r="M189" s="203">
        <v>0</v>
      </c>
      <c r="N189" s="203">
        <v>1</v>
      </c>
      <c r="O189" s="203">
        <v>0</v>
      </c>
      <c r="P189" s="203">
        <v>0</v>
      </c>
      <c r="Q189" s="203">
        <v>0</v>
      </c>
      <c r="R189" s="203">
        <v>0</v>
      </c>
      <c r="S189" s="211">
        <v>2</v>
      </c>
      <c r="T189" s="204">
        <v>0</v>
      </c>
      <c r="U189" s="203">
        <v>0</v>
      </c>
      <c r="V189" s="203">
        <v>0</v>
      </c>
      <c r="W189" s="203">
        <v>0</v>
      </c>
      <c r="X189" s="203">
        <v>0</v>
      </c>
      <c r="Y189" s="203">
        <v>0</v>
      </c>
      <c r="Z189" s="203">
        <v>0</v>
      </c>
      <c r="AA189" s="203">
        <v>0</v>
      </c>
      <c r="AB189" s="203">
        <v>0</v>
      </c>
      <c r="AC189" s="203">
        <v>0</v>
      </c>
      <c r="AD189" s="203">
        <v>0</v>
      </c>
      <c r="AE189" s="203">
        <v>0</v>
      </c>
      <c r="AF189" s="203">
        <v>0</v>
      </c>
      <c r="AG189" s="203">
        <v>0</v>
      </c>
      <c r="AH189" s="203">
        <v>0</v>
      </c>
      <c r="AI189" s="211">
        <v>0</v>
      </c>
      <c r="AJ189" s="204">
        <v>0</v>
      </c>
      <c r="AK189" s="203">
        <v>0</v>
      </c>
      <c r="AL189" s="203">
        <v>0</v>
      </c>
      <c r="AM189" s="203">
        <v>0</v>
      </c>
      <c r="AN189" s="203">
        <v>0</v>
      </c>
      <c r="AO189" s="203">
        <v>0</v>
      </c>
      <c r="AP189" s="203">
        <v>0</v>
      </c>
      <c r="AQ189" s="203">
        <v>0</v>
      </c>
      <c r="AR189" s="203">
        <v>0</v>
      </c>
      <c r="AS189" s="203">
        <v>0</v>
      </c>
      <c r="AT189" s="203">
        <v>0</v>
      </c>
      <c r="AU189" s="203">
        <v>0</v>
      </c>
      <c r="AV189" s="203">
        <v>0</v>
      </c>
      <c r="AW189" s="203">
        <v>0</v>
      </c>
      <c r="AX189" s="203">
        <v>0</v>
      </c>
      <c r="AY189" s="211">
        <v>0</v>
      </c>
      <c r="AZ189" s="204">
        <v>0</v>
      </c>
      <c r="BA189" s="203">
        <v>0</v>
      </c>
      <c r="BB189" s="203">
        <v>0</v>
      </c>
      <c r="BC189" s="203">
        <v>0</v>
      </c>
      <c r="BD189" s="203">
        <v>0</v>
      </c>
      <c r="BE189" s="203">
        <v>0</v>
      </c>
      <c r="BF189" s="203">
        <v>0</v>
      </c>
      <c r="BG189" s="203">
        <v>0</v>
      </c>
      <c r="BH189" s="203">
        <v>0</v>
      </c>
      <c r="BI189" s="203">
        <v>0</v>
      </c>
      <c r="BJ189" s="203">
        <v>0</v>
      </c>
      <c r="BK189" s="203">
        <v>0</v>
      </c>
      <c r="BL189" s="203">
        <v>0</v>
      </c>
      <c r="BM189" s="203">
        <v>0</v>
      </c>
      <c r="BN189" s="203">
        <v>0</v>
      </c>
      <c r="BO189" s="211">
        <v>0</v>
      </c>
      <c r="BP189" s="204">
        <v>0</v>
      </c>
      <c r="BQ189" s="203">
        <v>0</v>
      </c>
      <c r="BR189" s="203">
        <v>0</v>
      </c>
      <c r="BS189" s="203">
        <v>0</v>
      </c>
      <c r="BT189" s="203">
        <v>0</v>
      </c>
      <c r="BU189" s="203">
        <v>0</v>
      </c>
      <c r="BV189" s="203">
        <v>0</v>
      </c>
      <c r="BW189" s="203">
        <v>0</v>
      </c>
      <c r="BX189" s="203">
        <v>0</v>
      </c>
      <c r="BY189" s="203">
        <v>0</v>
      </c>
      <c r="BZ189" s="203">
        <v>0</v>
      </c>
      <c r="CA189" s="203">
        <v>0</v>
      </c>
      <c r="CB189" s="203">
        <v>0</v>
      </c>
      <c r="CC189" s="203">
        <v>0</v>
      </c>
      <c r="CD189" s="203">
        <v>0</v>
      </c>
      <c r="CE189" s="211">
        <v>0</v>
      </c>
    </row>
    <row r="190" spans="1:83" ht="15" customHeight="1" x14ac:dyDescent="0.25">
      <c r="A190" s="38"/>
      <c r="B190" s="13"/>
      <c r="C190" s="202" t="s">
        <v>165</v>
      </c>
      <c r="D190" s="204">
        <v>0</v>
      </c>
      <c r="E190" s="203">
        <v>0</v>
      </c>
      <c r="F190" s="203">
        <v>0</v>
      </c>
      <c r="G190" s="203">
        <v>0</v>
      </c>
      <c r="H190" s="203">
        <v>0</v>
      </c>
      <c r="I190" s="203">
        <v>0</v>
      </c>
      <c r="J190" s="203">
        <v>0</v>
      </c>
      <c r="K190" s="203">
        <v>0</v>
      </c>
      <c r="L190" s="203">
        <v>0</v>
      </c>
      <c r="M190" s="203">
        <v>0</v>
      </c>
      <c r="N190" s="203">
        <v>0</v>
      </c>
      <c r="O190" s="203">
        <v>0</v>
      </c>
      <c r="P190" s="203">
        <v>0</v>
      </c>
      <c r="Q190" s="203">
        <v>0</v>
      </c>
      <c r="R190" s="203">
        <v>0</v>
      </c>
      <c r="S190" s="211">
        <v>0</v>
      </c>
      <c r="T190" s="204">
        <v>0</v>
      </c>
      <c r="U190" s="203">
        <v>0</v>
      </c>
      <c r="V190" s="203">
        <v>0</v>
      </c>
      <c r="W190" s="203">
        <v>0</v>
      </c>
      <c r="X190" s="203">
        <v>0</v>
      </c>
      <c r="Y190" s="203">
        <v>0</v>
      </c>
      <c r="Z190" s="203">
        <v>0</v>
      </c>
      <c r="AA190" s="203">
        <v>0</v>
      </c>
      <c r="AB190" s="203">
        <v>0</v>
      </c>
      <c r="AC190" s="203">
        <v>0</v>
      </c>
      <c r="AD190" s="203">
        <v>0</v>
      </c>
      <c r="AE190" s="203">
        <v>0</v>
      </c>
      <c r="AF190" s="203">
        <v>0</v>
      </c>
      <c r="AG190" s="203">
        <v>0</v>
      </c>
      <c r="AH190" s="203">
        <v>0</v>
      </c>
      <c r="AI190" s="211">
        <v>0</v>
      </c>
      <c r="AJ190" s="204">
        <v>0</v>
      </c>
      <c r="AK190" s="203">
        <v>0</v>
      </c>
      <c r="AL190" s="203">
        <v>0</v>
      </c>
      <c r="AM190" s="203">
        <v>0</v>
      </c>
      <c r="AN190" s="203">
        <v>0</v>
      </c>
      <c r="AO190" s="203">
        <v>0</v>
      </c>
      <c r="AP190" s="203">
        <v>0</v>
      </c>
      <c r="AQ190" s="203">
        <v>0</v>
      </c>
      <c r="AR190" s="203">
        <v>0</v>
      </c>
      <c r="AS190" s="203">
        <v>0</v>
      </c>
      <c r="AT190" s="203">
        <v>0</v>
      </c>
      <c r="AU190" s="203">
        <v>0</v>
      </c>
      <c r="AV190" s="203">
        <v>0</v>
      </c>
      <c r="AW190" s="203">
        <v>0</v>
      </c>
      <c r="AX190" s="203">
        <v>0</v>
      </c>
      <c r="AY190" s="211">
        <v>0</v>
      </c>
      <c r="AZ190" s="204">
        <v>0</v>
      </c>
      <c r="BA190" s="203">
        <v>0</v>
      </c>
      <c r="BB190" s="203">
        <v>0</v>
      </c>
      <c r="BC190" s="203">
        <v>0</v>
      </c>
      <c r="BD190" s="203">
        <v>0</v>
      </c>
      <c r="BE190" s="203">
        <v>0</v>
      </c>
      <c r="BF190" s="203">
        <v>0</v>
      </c>
      <c r="BG190" s="203">
        <v>0</v>
      </c>
      <c r="BH190" s="203">
        <v>0</v>
      </c>
      <c r="BI190" s="203">
        <v>0</v>
      </c>
      <c r="BJ190" s="203">
        <v>0</v>
      </c>
      <c r="BK190" s="203">
        <v>0</v>
      </c>
      <c r="BL190" s="203">
        <v>0</v>
      </c>
      <c r="BM190" s="203">
        <v>0</v>
      </c>
      <c r="BN190" s="203">
        <v>0</v>
      </c>
      <c r="BO190" s="211">
        <v>0</v>
      </c>
      <c r="BP190" s="204">
        <v>0</v>
      </c>
      <c r="BQ190" s="203">
        <v>0</v>
      </c>
      <c r="BR190" s="203">
        <v>0</v>
      </c>
      <c r="BS190" s="203">
        <v>0</v>
      </c>
      <c r="BT190" s="203">
        <v>0</v>
      </c>
      <c r="BU190" s="203">
        <v>0</v>
      </c>
      <c r="BV190" s="203">
        <v>0</v>
      </c>
      <c r="BW190" s="203">
        <v>0</v>
      </c>
      <c r="BX190" s="203">
        <v>0</v>
      </c>
      <c r="BY190" s="203">
        <v>0</v>
      </c>
      <c r="BZ190" s="203">
        <v>0</v>
      </c>
      <c r="CA190" s="203">
        <v>0</v>
      </c>
      <c r="CB190" s="203">
        <v>0</v>
      </c>
      <c r="CC190" s="203">
        <v>0</v>
      </c>
      <c r="CD190" s="203">
        <v>0</v>
      </c>
      <c r="CE190" s="211">
        <v>0</v>
      </c>
    </row>
    <row r="191" spans="1:83" ht="15" customHeight="1" x14ac:dyDescent="0.25">
      <c r="A191" s="38"/>
      <c r="B191" s="13"/>
      <c r="C191" s="202" t="s">
        <v>394</v>
      </c>
      <c r="D191" s="204">
        <v>0</v>
      </c>
      <c r="E191" s="203">
        <v>0</v>
      </c>
      <c r="F191" s="203">
        <v>0</v>
      </c>
      <c r="G191" s="203">
        <v>0</v>
      </c>
      <c r="H191" s="203">
        <v>0</v>
      </c>
      <c r="I191" s="203">
        <v>0</v>
      </c>
      <c r="J191" s="203">
        <v>0</v>
      </c>
      <c r="K191" s="203">
        <v>0</v>
      </c>
      <c r="L191" s="203">
        <v>0</v>
      </c>
      <c r="M191" s="203">
        <v>4</v>
      </c>
      <c r="N191" s="203">
        <v>6</v>
      </c>
      <c r="O191" s="203">
        <v>1</v>
      </c>
      <c r="P191" s="203">
        <v>1</v>
      </c>
      <c r="Q191" s="203">
        <v>1</v>
      </c>
      <c r="R191" s="203">
        <v>2</v>
      </c>
      <c r="S191" s="211">
        <v>15</v>
      </c>
      <c r="T191" s="204">
        <v>0</v>
      </c>
      <c r="U191" s="203">
        <v>0</v>
      </c>
      <c r="V191" s="203">
        <v>0</v>
      </c>
      <c r="W191" s="203">
        <v>0</v>
      </c>
      <c r="X191" s="203">
        <v>0</v>
      </c>
      <c r="Y191" s="203">
        <v>0</v>
      </c>
      <c r="Z191" s="203">
        <v>0</v>
      </c>
      <c r="AA191" s="203">
        <v>0</v>
      </c>
      <c r="AB191" s="203">
        <v>1</v>
      </c>
      <c r="AC191" s="203">
        <v>1</v>
      </c>
      <c r="AD191" s="203">
        <v>5</v>
      </c>
      <c r="AE191" s="203">
        <v>0</v>
      </c>
      <c r="AF191" s="203">
        <v>0</v>
      </c>
      <c r="AG191" s="203">
        <v>1</v>
      </c>
      <c r="AH191" s="203">
        <v>1</v>
      </c>
      <c r="AI191" s="211">
        <v>9</v>
      </c>
      <c r="AJ191" s="204">
        <v>1</v>
      </c>
      <c r="AK191" s="203">
        <v>0</v>
      </c>
      <c r="AL191" s="203">
        <v>0</v>
      </c>
      <c r="AM191" s="203">
        <v>0</v>
      </c>
      <c r="AN191" s="203">
        <v>2</v>
      </c>
      <c r="AO191" s="203">
        <v>0</v>
      </c>
      <c r="AP191" s="203">
        <v>1</v>
      </c>
      <c r="AQ191" s="203">
        <v>0</v>
      </c>
      <c r="AR191" s="203">
        <v>0</v>
      </c>
      <c r="AS191" s="203">
        <v>4</v>
      </c>
      <c r="AT191" s="203">
        <v>7</v>
      </c>
      <c r="AU191" s="203">
        <v>0</v>
      </c>
      <c r="AV191" s="203">
        <v>0</v>
      </c>
      <c r="AW191" s="203">
        <v>2</v>
      </c>
      <c r="AX191" s="203">
        <v>0</v>
      </c>
      <c r="AY191" s="211">
        <v>17</v>
      </c>
      <c r="AZ191" s="204">
        <v>3</v>
      </c>
      <c r="BA191" s="203">
        <v>0</v>
      </c>
      <c r="BB191" s="203">
        <v>0</v>
      </c>
      <c r="BC191" s="203">
        <v>0</v>
      </c>
      <c r="BD191" s="203">
        <v>1</v>
      </c>
      <c r="BE191" s="203">
        <v>0</v>
      </c>
      <c r="BF191" s="203">
        <v>0</v>
      </c>
      <c r="BG191" s="203">
        <v>0</v>
      </c>
      <c r="BH191" s="203">
        <v>1</v>
      </c>
      <c r="BI191" s="203">
        <v>1</v>
      </c>
      <c r="BJ191" s="203">
        <v>11</v>
      </c>
      <c r="BK191" s="203">
        <v>1</v>
      </c>
      <c r="BL191" s="203">
        <v>0</v>
      </c>
      <c r="BM191" s="203">
        <v>0</v>
      </c>
      <c r="BN191" s="203">
        <v>0</v>
      </c>
      <c r="BO191" s="211">
        <v>18</v>
      </c>
      <c r="BP191" s="204">
        <v>3</v>
      </c>
      <c r="BQ191" s="203">
        <v>0</v>
      </c>
      <c r="BR191" s="203">
        <v>0</v>
      </c>
      <c r="BS191" s="203">
        <v>0</v>
      </c>
      <c r="BT191" s="203">
        <v>0</v>
      </c>
      <c r="BU191" s="203">
        <v>0</v>
      </c>
      <c r="BV191" s="203">
        <v>0</v>
      </c>
      <c r="BW191" s="203">
        <v>0</v>
      </c>
      <c r="BX191" s="203">
        <v>0</v>
      </c>
      <c r="BY191" s="203">
        <v>1</v>
      </c>
      <c r="BZ191" s="203">
        <v>8</v>
      </c>
      <c r="CA191" s="203">
        <v>1</v>
      </c>
      <c r="CB191" s="203">
        <v>2</v>
      </c>
      <c r="CC191" s="203">
        <v>0</v>
      </c>
      <c r="CD191" s="203">
        <v>0</v>
      </c>
      <c r="CE191" s="211">
        <v>15</v>
      </c>
    </row>
    <row r="192" spans="1:83" ht="15" customHeight="1" x14ac:dyDescent="0.25">
      <c r="A192" s="38"/>
      <c r="B192" s="13"/>
      <c r="C192" s="202" t="s">
        <v>41</v>
      </c>
      <c r="D192" s="204">
        <v>1</v>
      </c>
      <c r="E192" s="203">
        <v>0</v>
      </c>
      <c r="F192" s="203">
        <v>0</v>
      </c>
      <c r="G192" s="203">
        <v>0</v>
      </c>
      <c r="H192" s="203">
        <v>0</v>
      </c>
      <c r="I192" s="203">
        <v>0</v>
      </c>
      <c r="J192" s="203">
        <v>4</v>
      </c>
      <c r="K192" s="203">
        <v>0</v>
      </c>
      <c r="L192" s="203">
        <v>0</v>
      </c>
      <c r="M192" s="203">
        <v>8</v>
      </c>
      <c r="N192" s="203">
        <v>20</v>
      </c>
      <c r="O192" s="203">
        <v>1</v>
      </c>
      <c r="P192" s="203">
        <v>2</v>
      </c>
      <c r="Q192" s="203">
        <v>3</v>
      </c>
      <c r="R192" s="203">
        <v>2</v>
      </c>
      <c r="S192" s="211">
        <v>41</v>
      </c>
      <c r="T192" s="204">
        <v>11</v>
      </c>
      <c r="U192" s="203">
        <v>0</v>
      </c>
      <c r="V192" s="203">
        <v>0</v>
      </c>
      <c r="W192" s="203">
        <v>1</v>
      </c>
      <c r="X192" s="203">
        <v>1</v>
      </c>
      <c r="Y192" s="203">
        <v>2</v>
      </c>
      <c r="Z192" s="203">
        <v>2</v>
      </c>
      <c r="AA192" s="203">
        <v>0</v>
      </c>
      <c r="AB192" s="203">
        <v>1</v>
      </c>
      <c r="AC192" s="203">
        <v>7</v>
      </c>
      <c r="AD192" s="203">
        <v>18</v>
      </c>
      <c r="AE192" s="203">
        <v>0</v>
      </c>
      <c r="AF192" s="203">
        <v>1</v>
      </c>
      <c r="AG192" s="203">
        <v>1</v>
      </c>
      <c r="AH192" s="203">
        <v>1</v>
      </c>
      <c r="AI192" s="211">
        <v>46</v>
      </c>
      <c r="AJ192" s="204">
        <v>4</v>
      </c>
      <c r="AK192" s="203">
        <v>0</v>
      </c>
      <c r="AL192" s="203">
        <v>0</v>
      </c>
      <c r="AM192" s="203">
        <v>0</v>
      </c>
      <c r="AN192" s="203">
        <v>2</v>
      </c>
      <c r="AO192" s="203">
        <v>0</v>
      </c>
      <c r="AP192" s="203">
        <v>2</v>
      </c>
      <c r="AQ192" s="203">
        <v>0</v>
      </c>
      <c r="AR192" s="203">
        <v>0</v>
      </c>
      <c r="AS192" s="203">
        <v>10</v>
      </c>
      <c r="AT192" s="203">
        <v>17</v>
      </c>
      <c r="AU192" s="203">
        <v>1</v>
      </c>
      <c r="AV192" s="203">
        <v>0</v>
      </c>
      <c r="AW192" s="203">
        <v>2</v>
      </c>
      <c r="AX192" s="203">
        <v>0</v>
      </c>
      <c r="AY192" s="211">
        <v>38</v>
      </c>
      <c r="AZ192" s="204">
        <v>8</v>
      </c>
      <c r="BA192" s="203">
        <v>0</v>
      </c>
      <c r="BB192" s="203">
        <v>0</v>
      </c>
      <c r="BC192" s="203">
        <v>1</v>
      </c>
      <c r="BD192" s="203">
        <v>1</v>
      </c>
      <c r="BE192" s="203">
        <v>2</v>
      </c>
      <c r="BF192" s="203">
        <v>0</v>
      </c>
      <c r="BG192" s="203">
        <v>0</v>
      </c>
      <c r="BH192" s="203">
        <v>1</v>
      </c>
      <c r="BI192" s="203">
        <v>2</v>
      </c>
      <c r="BJ192" s="203">
        <v>20</v>
      </c>
      <c r="BK192" s="203">
        <v>1</v>
      </c>
      <c r="BL192" s="203">
        <v>0</v>
      </c>
      <c r="BM192" s="203">
        <v>0</v>
      </c>
      <c r="BN192" s="203">
        <v>0</v>
      </c>
      <c r="BO192" s="211">
        <v>36</v>
      </c>
      <c r="BP192" s="204">
        <v>3</v>
      </c>
      <c r="BQ192" s="203">
        <v>0</v>
      </c>
      <c r="BR192" s="203">
        <v>0</v>
      </c>
      <c r="BS192" s="203">
        <v>0</v>
      </c>
      <c r="BT192" s="203">
        <v>0</v>
      </c>
      <c r="BU192" s="203">
        <v>0</v>
      </c>
      <c r="BV192" s="203">
        <v>0</v>
      </c>
      <c r="BW192" s="203">
        <v>0</v>
      </c>
      <c r="BX192" s="203">
        <v>0</v>
      </c>
      <c r="BY192" s="203">
        <v>1</v>
      </c>
      <c r="BZ192" s="203">
        <v>10</v>
      </c>
      <c r="CA192" s="203">
        <v>1</v>
      </c>
      <c r="CB192" s="203">
        <v>2</v>
      </c>
      <c r="CC192" s="203">
        <v>0</v>
      </c>
      <c r="CD192" s="203">
        <v>0</v>
      </c>
      <c r="CE192" s="211">
        <v>17</v>
      </c>
    </row>
    <row r="193" spans="1:83" ht="15" customHeight="1" x14ac:dyDescent="0.25">
      <c r="A193" s="39"/>
      <c r="B193" s="37" t="s">
        <v>41</v>
      </c>
      <c r="C193" s="37"/>
      <c r="D193" s="205">
        <v>8</v>
      </c>
      <c r="E193" s="206">
        <v>0</v>
      </c>
      <c r="F193" s="206">
        <v>0</v>
      </c>
      <c r="G193" s="206">
        <v>0</v>
      </c>
      <c r="H193" s="206">
        <v>3</v>
      </c>
      <c r="I193" s="206">
        <v>0</v>
      </c>
      <c r="J193" s="206">
        <v>4</v>
      </c>
      <c r="K193" s="206">
        <v>0</v>
      </c>
      <c r="L193" s="206">
        <v>9</v>
      </c>
      <c r="M193" s="206">
        <v>22</v>
      </c>
      <c r="N193" s="206">
        <v>107</v>
      </c>
      <c r="O193" s="206">
        <v>8</v>
      </c>
      <c r="P193" s="206">
        <v>7</v>
      </c>
      <c r="Q193" s="206">
        <v>6</v>
      </c>
      <c r="R193" s="206">
        <v>4</v>
      </c>
      <c r="S193" s="212">
        <v>178</v>
      </c>
      <c r="T193" s="205">
        <v>21</v>
      </c>
      <c r="U193" s="206">
        <v>0</v>
      </c>
      <c r="V193" s="206">
        <v>1</v>
      </c>
      <c r="W193" s="206">
        <v>1</v>
      </c>
      <c r="X193" s="206">
        <v>3</v>
      </c>
      <c r="Y193" s="206">
        <v>2</v>
      </c>
      <c r="Z193" s="206">
        <v>2</v>
      </c>
      <c r="AA193" s="206">
        <v>1</v>
      </c>
      <c r="AB193" s="206">
        <v>13</v>
      </c>
      <c r="AC193" s="206">
        <v>21</v>
      </c>
      <c r="AD193" s="206">
        <v>118</v>
      </c>
      <c r="AE193" s="206">
        <v>10</v>
      </c>
      <c r="AF193" s="206">
        <v>5</v>
      </c>
      <c r="AG193" s="206">
        <v>5</v>
      </c>
      <c r="AH193" s="206">
        <v>2</v>
      </c>
      <c r="AI193" s="212">
        <v>205</v>
      </c>
      <c r="AJ193" s="205">
        <v>13</v>
      </c>
      <c r="AK193" s="206">
        <v>0</v>
      </c>
      <c r="AL193" s="206">
        <v>0</v>
      </c>
      <c r="AM193" s="206">
        <v>0</v>
      </c>
      <c r="AN193" s="206">
        <v>5</v>
      </c>
      <c r="AO193" s="206">
        <v>0</v>
      </c>
      <c r="AP193" s="206">
        <v>3</v>
      </c>
      <c r="AQ193" s="206">
        <v>1</v>
      </c>
      <c r="AR193" s="206">
        <v>11</v>
      </c>
      <c r="AS193" s="206">
        <v>21</v>
      </c>
      <c r="AT193" s="206">
        <v>113</v>
      </c>
      <c r="AU193" s="206">
        <v>7</v>
      </c>
      <c r="AV193" s="206">
        <v>5</v>
      </c>
      <c r="AW193" s="206">
        <v>7</v>
      </c>
      <c r="AX193" s="206">
        <v>1</v>
      </c>
      <c r="AY193" s="212">
        <v>187</v>
      </c>
      <c r="AZ193" s="205">
        <v>18</v>
      </c>
      <c r="BA193" s="206">
        <v>0</v>
      </c>
      <c r="BB193" s="206">
        <v>0</v>
      </c>
      <c r="BC193" s="206">
        <v>1</v>
      </c>
      <c r="BD193" s="206">
        <v>2</v>
      </c>
      <c r="BE193" s="206">
        <v>3</v>
      </c>
      <c r="BF193" s="206">
        <v>0</v>
      </c>
      <c r="BG193" s="206">
        <v>0</v>
      </c>
      <c r="BH193" s="206">
        <v>6</v>
      </c>
      <c r="BI193" s="206">
        <v>17</v>
      </c>
      <c r="BJ193" s="206">
        <v>110</v>
      </c>
      <c r="BK193" s="206">
        <v>13</v>
      </c>
      <c r="BL193" s="206">
        <v>3</v>
      </c>
      <c r="BM193" s="206">
        <v>1</v>
      </c>
      <c r="BN193" s="206">
        <v>1</v>
      </c>
      <c r="BO193" s="212">
        <v>175</v>
      </c>
      <c r="BP193" s="205">
        <v>11</v>
      </c>
      <c r="BQ193" s="206">
        <v>0</v>
      </c>
      <c r="BR193" s="206">
        <v>0</v>
      </c>
      <c r="BS193" s="206">
        <v>0</v>
      </c>
      <c r="BT193" s="206">
        <v>0</v>
      </c>
      <c r="BU193" s="206">
        <v>1</v>
      </c>
      <c r="BV193" s="206">
        <v>1</v>
      </c>
      <c r="BW193" s="206">
        <v>0</v>
      </c>
      <c r="BX193" s="206">
        <v>7</v>
      </c>
      <c r="BY193" s="206">
        <v>10</v>
      </c>
      <c r="BZ193" s="206">
        <v>85</v>
      </c>
      <c r="CA193" s="206">
        <v>10</v>
      </c>
      <c r="CB193" s="206">
        <v>5</v>
      </c>
      <c r="CC193" s="206">
        <v>3</v>
      </c>
      <c r="CD193" s="206">
        <v>5</v>
      </c>
      <c r="CE193" s="212">
        <v>138</v>
      </c>
    </row>
    <row r="194" spans="1:83" ht="15" customHeight="1" x14ac:dyDescent="0.25">
      <c r="A194" s="41" t="s">
        <v>41</v>
      </c>
      <c r="B194" s="42"/>
      <c r="C194" s="42"/>
      <c r="D194" s="205">
        <v>3188</v>
      </c>
      <c r="E194" s="206">
        <v>452</v>
      </c>
      <c r="F194" s="206">
        <v>20</v>
      </c>
      <c r="G194" s="206">
        <v>91</v>
      </c>
      <c r="H194" s="206">
        <v>922</v>
      </c>
      <c r="I194" s="206">
        <v>424</v>
      </c>
      <c r="J194" s="206">
        <v>719</v>
      </c>
      <c r="K194" s="206">
        <v>649</v>
      </c>
      <c r="L194" s="206">
        <v>2207</v>
      </c>
      <c r="M194" s="206">
        <v>2595</v>
      </c>
      <c r="N194" s="206">
        <v>4808</v>
      </c>
      <c r="O194" s="206">
        <v>426</v>
      </c>
      <c r="P194" s="206">
        <v>768</v>
      </c>
      <c r="Q194" s="206">
        <v>247</v>
      </c>
      <c r="R194" s="206">
        <v>1138</v>
      </c>
      <c r="S194" s="212">
        <v>18654</v>
      </c>
      <c r="T194" s="205">
        <v>3311</v>
      </c>
      <c r="U194" s="206">
        <v>450</v>
      </c>
      <c r="V194" s="206">
        <v>16</v>
      </c>
      <c r="W194" s="206">
        <v>164</v>
      </c>
      <c r="X194" s="206">
        <v>965</v>
      </c>
      <c r="Y194" s="206">
        <v>411</v>
      </c>
      <c r="Z194" s="206">
        <v>706</v>
      </c>
      <c r="AA194" s="206">
        <v>625</v>
      </c>
      <c r="AB194" s="206">
        <v>2228</v>
      </c>
      <c r="AC194" s="206">
        <v>2525</v>
      </c>
      <c r="AD194" s="206">
        <v>4847</v>
      </c>
      <c r="AE194" s="206">
        <v>476</v>
      </c>
      <c r="AF194" s="206">
        <v>780</v>
      </c>
      <c r="AG194" s="206">
        <v>286</v>
      </c>
      <c r="AH194" s="206">
        <v>1114</v>
      </c>
      <c r="AI194" s="212">
        <v>18904</v>
      </c>
      <c r="AJ194" s="205">
        <v>3516</v>
      </c>
      <c r="AK194" s="206">
        <v>452</v>
      </c>
      <c r="AL194" s="206">
        <v>9</v>
      </c>
      <c r="AM194" s="206">
        <v>184</v>
      </c>
      <c r="AN194" s="206">
        <v>945</v>
      </c>
      <c r="AO194" s="206">
        <v>417</v>
      </c>
      <c r="AP194" s="206">
        <v>773</v>
      </c>
      <c r="AQ194" s="206">
        <v>556</v>
      </c>
      <c r="AR194" s="206">
        <v>2060</v>
      </c>
      <c r="AS194" s="206">
        <v>2631</v>
      </c>
      <c r="AT194" s="206">
        <v>4960</v>
      </c>
      <c r="AU194" s="206">
        <v>468</v>
      </c>
      <c r="AV194" s="206">
        <v>838</v>
      </c>
      <c r="AW194" s="206">
        <v>241</v>
      </c>
      <c r="AX194" s="206">
        <v>1201</v>
      </c>
      <c r="AY194" s="212">
        <v>19251</v>
      </c>
      <c r="AZ194" s="205">
        <v>3568</v>
      </c>
      <c r="BA194" s="206">
        <v>349</v>
      </c>
      <c r="BB194" s="206">
        <v>12</v>
      </c>
      <c r="BC194" s="206">
        <v>246</v>
      </c>
      <c r="BD194" s="206">
        <v>865</v>
      </c>
      <c r="BE194" s="206">
        <v>494</v>
      </c>
      <c r="BF194" s="206">
        <v>713</v>
      </c>
      <c r="BG194" s="206">
        <v>482</v>
      </c>
      <c r="BH194" s="206">
        <v>2027</v>
      </c>
      <c r="BI194" s="206">
        <v>2798</v>
      </c>
      <c r="BJ194" s="206">
        <v>5497</v>
      </c>
      <c r="BK194" s="206">
        <v>495</v>
      </c>
      <c r="BL194" s="206">
        <v>921</v>
      </c>
      <c r="BM194" s="206">
        <v>267</v>
      </c>
      <c r="BN194" s="206">
        <v>1346</v>
      </c>
      <c r="BO194" s="212">
        <v>20080</v>
      </c>
      <c r="BP194" s="205">
        <v>4042</v>
      </c>
      <c r="BQ194" s="206">
        <v>390</v>
      </c>
      <c r="BR194" s="206">
        <v>13</v>
      </c>
      <c r="BS194" s="206">
        <v>220</v>
      </c>
      <c r="BT194" s="206">
        <v>954</v>
      </c>
      <c r="BU194" s="206">
        <v>507</v>
      </c>
      <c r="BV194" s="206">
        <v>648</v>
      </c>
      <c r="BW194" s="206">
        <v>486</v>
      </c>
      <c r="BX194" s="206">
        <v>2145</v>
      </c>
      <c r="BY194" s="206">
        <v>2583</v>
      </c>
      <c r="BZ194" s="206">
        <v>5567</v>
      </c>
      <c r="CA194" s="206">
        <v>570</v>
      </c>
      <c r="CB194" s="206">
        <v>944</v>
      </c>
      <c r="CC194" s="206">
        <v>249</v>
      </c>
      <c r="CD194" s="206">
        <v>1197</v>
      </c>
      <c r="CE194" s="212">
        <v>20515</v>
      </c>
    </row>
    <row r="195" spans="1:83" ht="15" customHeight="1" x14ac:dyDescent="0.25"/>
    <row r="196" spans="1:83" ht="15" customHeight="1" x14ac:dyDescent="0.25">
      <c r="A196" s="49" t="s">
        <v>166</v>
      </c>
    </row>
    <row r="197" spans="1:83" ht="15" customHeight="1" x14ac:dyDescent="0.25">
      <c r="A197" s="225" t="s">
        <v>363</v>
      </c>
      <c r="B197" s="197"/>
      <c r="C197" s="197"/>
      <c r="D197" s="197"/>
      <c r="E197" s="197"/>
      <c r="F197" s="197"/>
      <c r="G197" s="197"/>
      <c r="H197" s="197"/>
      <c r="I197" s="197"/>
      <c r="J197" s="197"/>
      <c r="K197" s="197"/>
      <c r="L197" s="197"/>
      <c r="M197" s="197"/>
      <c r="N197" s="197"/>
      <c r="O197" s="197"/>
      <c r="P197" s="197"/>
      <c r="Q197" s="197"/>
      <c r="R197" s="197"/>
      <c r="S197" s="197"/>
      <c r="T197" s="197"/>
      <c r="U197" s="197"/>
      <c r="V197" s="197"/>
      <c r="W197" s="197"/>
      <c r="X197" s="197"/>
      <c r="Y197" s="197"/>
      <c r="Z197" s="197"/>
      <c r="AA197" s="197"/>
      <c r="AB197" s="197"/>
      <c r="AC197" s="197"/>
      <c r="AD197" s="197"/>
      <c r="AE197" s="197"/>
      <c r="AF197" s="197"/>
      <c r="AG197" s="197"/>
      <c r="AH197" s="197"/>
      <c r="AI197" s="197"/>
      <c r="AJ197" s="197"/>
      <c r="AK197" s="197"/>
      <c r="AL197" s="197"/>
      <c r="AM197" s="197"/>
      <c r="AN197" s="197"/>
      <c r="AO197" s="197"/>
      <c r="AP197" s="197"/>
      <c r="AQ197" s="197"/>
      <c r="AR197" s="197"/>
      <c r="AS197" s="197"/>
      <c r="AT197" s="197"/>
      <c r="AU197" s="197"/>
      <c r="AV197" s="197"/>
      <c r="AW197" s="197"/>
      <c r="AX197" s="197"/>
      <c r="AY197" s="197"/>
      <c r="AZ197" s="197"/>
      <c r="BA197" s="197"/>
      <c r="BB197" s="197"/>
      <c r="BC197" s="197"/>
      <c r="BD197" s="197"/>
      <c r="BE197" s="197"/>
      <c r="BF197" s="197"/>
      <c r="BG197" s="197"/>
      <c r="BH197" s="197"/>
      <c r="BI197" s="197"/>
      <c r="BJ197" s="197"/>
      <c r="BK197" s="197"/>
      <c r="BL197" s="197"/>
      <c r="BM197" s="197"/>
      <c r="BN197" s="197"/>
      <c r="BO197" s="197"/>
      <c r="BP197" s="197"/>
      <c r="BQ197" s="197"/>
      <c r="BR197" s="197"/>
      <c r="BS197" s="197"/>
      <c r="BT197" s="197"/>
      <c r="BU197" s="197"/>
      <c r="BV197" s="197"/>
      <c r="BW197" s="197"/>
      <c r="BX197" s="197"/>
      <c r="BY197" s="197"/>
      <c r="BZ197" s="197"/>
      <c r="CA197" s="197"/>
      <c r="CB197" s="197"/>
      <c r="CC197" s="197"/>
      <c r="CD197" s="197"/>
      <c r="CE197" s="197"/>
    </row>
    <row r="198" spans="1:83" ht="15" customHeight="1" x14ac:dyDescent="0.25">
      <c r="A198" s="160" t="s">
        <v>364</v>
      </c>
      <c r="B198" s="197"/>
      <c r="C198" s="197"/>
      <c r="D198" s="197"/>
      <c r="E198" s="197"/>
      <c r="F198" s="197"/>
      <c r="G198" s="197"/>
      <c r="H198" s="197"/>
      <c r="I198" s="197"/>
      <c r="J198" s="197"/>
      <c r="K198" s="197"/>
      <c r="L198" s="197"/>
      <c r="M198" s="197"/>
      <c r="N198" s="197"/>
      <c r="O198" s="197"/>
      <c r="P198" s="197"/>
      <c r="Q198" s="197"/>
      <c r="R198" s="197"/>
      <c r="S198" s="197"/>
      <c r="T198" s="197"/>
      <c r="U198" s="197"/>
      <c r="V198" s="197"/>
      <c r="W198" s="197"/>
      <c r="X198" s="197"/>
      <c r="Y198" s="197"/>
      <c r="Z198" s="197"/>
      <c r="AA198" s="197"/>
      <c r="AB198" s="197"/>
      <c r="AC198" s="197"/>
      <c r="AD198" s="197"/>
      <c r="AE198" s="197"/>
      <c r="AF198" s="197"/>
      <c r="AG198" s="197"/>
      <c r="AH198" s="197"/>
      <c r="AI198" s="197"/>
      <c r="AJ198" s="197"/>
      <c r="AK198" s="197"/>
      <c r="AL198" s="197"/>
      <c r="AM198" s="197"/>
      <c r="AN198" s="197"/>
      <c r="AO198" s="197"/>
      <c r="AP198" s="197"/>
      <c r="AQ198" s="197"/>
      <c r="AR198" s="197"/>
      <c r="AS198" s="197"/>
      <c r="AT198" s="197"/>
      <c r="AU198" s="197"/>
      <c r="AV198" s="197"/>
      <c r="AW198" s="197"/>
      <c r="AX198" s="197"/>
      <c r="AY198" s="197"/>
      <c r="AZ198" s="197"/>
      <c r="BA198" s="197"/>
      <c r="BB198" s="197"/>
      <c r="BC198" s="197"/>
      <c r="BD198" s="197"/>
      <c r="BE198" s="197"/>
      <c r="BF198" s="197"/>
      <c r="BG198" s="197"/>
      <c r="BH198" s="197"/>
      <c r="BI198" s="197"/>
      <c r="BJ198" s="197"/>
      <c r="BK198" s="197"/>
      <c r="BL198" s="197"/>
      <c r="BM198" s="197"/>
      <c r="BN198" s="197"/>
      <c r="BO198" s="197"/>
      <c r="BP198" s="197"/>
      <c r="BQ198" s="197"/>
      <c r="BR198" s="197"/>
      <c r="BS198" s="197"/>
      <c r="BT198" s="197"/>
      <c r="BU198" s="197"/>
      <c r="BV198" s="197"/>
      <c r="BW198" s="197"/>
      <c r="BX198" s="197"/>
      <c r="BY198" s="197"/>
      <c r="BZ198" s="197"/>
      <c r="CA198" s="197"/>
      <c r="CB198" s="197"/>
      <c r="CC198" s="197"/>
      <c r="CD198" s="197"/>
      <c r="CE198" s="197"/>
    </row>
    <row r="199" spans="1:83" ht="15" customHeight="1" x14ac:dyDescent="0.25">
      <c r="A199" s="160" t="s">
        <v>365</v>
      </c>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c r="X199" s="197"/>
      <c r="Y199" s="197"/>
      <c r="Z199" s="197"/>
      <c r="AA199" s="197"/>
      <c r="AB199" s="197"/>
      <c r="AC199" s="197"/>
      <c r="AD199" s="197"/>
      <c r="AE199" s="197"/>
      <c r="AF199" s="197"/>
      <c r="AG199" s="197"/>
      <c r="AH199" s="197"/>
      <c r="AI199" s="197"/>
      <c r="AJ199" s="197"/>
      <c r="AK199" s="197"/>
      <c r="AL199" s="197"/>
      <c r="AM199" s="197"/>
      <c r="AN199" s="197"/>
      <c r="AO199" s="197"/>
      <c r="AP199" s="197"/>
      <c r="AQ199" s="197"/>
      <c r="AR199" s="197"/>
      <c r="AS199" s="197"/>
      <c r="AT199" s="197"/>
      <c r="AU199" s="197"/>
      <c r="AV199" s="197"/>
      <c r="AW199" s="197"/>
      <c r="AX199" s="197"/>
      <c r="AY199" s="197"/>
      <c r="AZ199" s="197"/>
      <c r="BA199" s="197"/>
      <c r="BB199" s="197"/>
      <c r="BC199" s="197"/>
      <c r="BD199" s="197"/>
      <c r="BE199" s="197"/>
      <c r="BF199" s="197"/>
      <c r="BG199" s="197"/>
      <c r="BH199" s="197"/>
      <c r="BI199" s="197"/>
      <c r="BJ199" s="197"/>
      <c r="BK199" s="197"/>
      <c r="BL199" s="197"/>
      <c r="BM199" s="197"/>
      <c r="BN199" s="197"/>
      <c r="BO199" s="197"/>
      <c r="BP199" s="197"/>
      <c r="BQ199" s="197"/>
      <c r="BR199" s="197"/>
      <c r="BS199" s="197"/>
      <c r="BT199" s="197"/>
      <c r="BU199" s="197"/>
      <c r="BV199" s="197"/>
      <c r="BW199" s="197"/>
      <c r="BX199" s="197"/>
      <c r="BY199" s="197"/>
      <c r="BZ199" s="197"/>
      <c r="CA199" s="197"/>
      <c r="CB199" s="197"/>
      <c r="CC199" s="197"/>
      <c r="CD199" s="197"/>
      <c r="CE199" s="197"/>
    </row>
    <row r="200" spans="1:83" ht="15" customHeight="1" x14ac:dyDescent="0.25">
      <c r="A200" s="160" t="s">
        <v>366</v>
      </c>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c r="X200" s="197"/>
      <c r="Y200" s="197"/>
      <c r="Z200" s="197"/>
      <c r="AA200" s="197"/>
      <c r="AB200" s="197"/>
      <c r="AC200" s="197"/>
      <c r="AD200" s="197"/>
      <c r="AE200" s="197"/>
      <c r="AF200" s="197"/>
      <c r="AG200" s="197"/>
      <c r="AH200" s="197"/>
      <c r="AI200" s="197"/>
      <c r="AJ200" s="197"/>
      <c r="AK200" s="197"/>
      <c r="AL200" s="197"/>
      <c r="AM200" s="197"/>
      <c r="AN200" s="197"/>
      <c r="AO200" s="197"/>
      <c r="AP200" s="197"/>
      <c r="AQ200" s="197"/>
      <c r="AR200" s="197"/>
      <c r="AS200" s="197"/>
      <c r="AT200" s="197"/>
      <c r="AU200" s="197"/>
      <c r="AV200" s="197"/>
      <c r="AW200" s="197"/>
      <c r="AX200" s="197"/>
      <c r="AY200" s="197"/>
      <c r="AZ200" s="197"/>
      <c r="BA200" s="197"/>
      <c r="BB200" s="197"/>
      <c r="BC200" s="197"/>
      <c r="BD200" s="197"/>
      <c r="BE200" s="197"/>
      <c r="BF200" s="197"/>
      <c r="BG200" s="197"/>
      <c r="BH200" s="197"/>
      <c r="BI200" s="197"/>
      <c r="BJ200" s="197"/>
      <c r="BK200" s="197"/>
      <c r="BL200" s="197"/>
      <c r="BM200" s="197"/>
      <c r="BN200" s="197"/>
      <c r="BO200" s="197"/>
      <c r="BP200" s="197"/>
      <c r="BQ200" s="197"/>
      <c r="BR200" s="197"/>
      <c r="BS200" s="197"/>
      <c r="BT200" s="197"/>
      <c r="BU200" s="197"/>
      <c r="BV200" s="197"/>
      <c r="BW200" s="197"/>
      <c r="BX200" s="197"/>
      <c r="BY200" s="197"/>
      <c r="BZ200" s="197"/>
      <c r="CA200" s="197"/>
      <c r="CB200" s="197"/>
      <c r="CC200" s="197"/>
      <c r="CD200" s="197"/>
      <c r="CE200" s="197"/>
    </row>
    <row r="201" spans="1:83" ht="15" customHeight="1" x14ac:dyDescent="0.25">
      <c r="A201" s="160" t="s">
        <v>367</v>
      </c>
      <c r="B201" s="197"/>
      <c r="C201" s="197"/>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c r="AE201" s="197"/>
      <c r="AF201" s="197"/>
      <c r="AG201" s="197"/>
      <c r="AH201" s="197"/>
      <c r="AI201" s="197"/>
      <c r="AJ201" s="197"/>
      <c r="AK201" s="197"/>
      <c r="AL201" s="197"/>
      <c r="AM201" s="197"/>
      <c r="AN201" s="197"/>
      <c r="AO201" s="197"/>
      <c r="AP201" s="197"/>
      <c r="AQ201" s="197"/>
      <c r="AR201" s="197"/>
      <c r="AS201" s="197"/>
      <c r="AT201" s="197"/>
      <c r="AU201" s="197"/>
      <c r="AV201" s="197"/>
      <c r="AW201" s="197"/>
      <c r="AX201" s="197"/>
      <c r="AY201" s="197"/>
      <c r="AZ201" s="197"/>
      <c r="BA201" s="197"/>
      <c r="BB201" s="197"/>
      <c r="BC201" s="197"/>
      <c r="BD201" s="197"/>
      <c r="BE201" s="197"/>
      <c r="BF201" s="197"/>
      <c r="BG201" s="197"/>
      <c r="BH201" s="197"/>
      <c r="BI201" s="197"/>
      <c r="BJ201" s="197"/>
      <c r="BK201" s="197"/>
      <c r="BL201" s="197"/>
      <c r="BM201" s="197"/>
      <c r="BN201" s="197"/>
      <c r="BO201" s="197"/>
      <c r="BP201" s="197"/>
      <c r="BQ201" s="197"/>
      <c r="BR201" s="197"/>
      <c r="BS201" s="197"/>
      <c r="BT201" s="197"/>
      <c r="BU201" s="197"/>
      <c r="BV201" s="197"/>
      <c r="BW201" s="197"/>
      <c r="BX201" s="197"/>
      <c r="BY201" s="197"/>
      <c r="BZ201" s="197"/>
      <c r="CA201" s="197"/>
      <c r="CB201" s="197"/>
      <c r="CC201" s="197"/>
      <c r="CD201" s="197"/>
      <c r="CE201" s="197"/>
    </row>
    <row r="202" spans="1:83" ht="15" customHeight="1" x14ac:dyDescent="0.25"/>
    <row r="203" spans="1:83" ht="15" customHeight="1" x14ac:dyDescent="0.25">
      <c r="A203" s="152" t="s">
        <v>515</v>
      </c>
    </row>
    <row r="204" spans="1:83" ht="15" customHeight="1" x14ac:dyDescent="0.25">
      <c r="A204" s="152" t="s">
        <v>516</v>
      </c>
    </row>
    <row r="205" spans="1:83" ht="15" customHeight="1" x14ac:dyDescent="0.25">
      <c r="A205" s="199" t="s">
        <v>0</v>
      </c>
    </row>
    <row r="206" spans="1:83" ht="15" customHeight="1" x14ac:dyDescent="0.25">
      <c r="A206" s="199" t="s">
        <v>204</v>
      </c>
    </row>
    <row r="207" spans="1:83" ht="15" customHeight="1" x14ac:dyDescent="0.25">
      <c r="A207" s="199" t="s">
        <v>32</v>
      </c>
    </row>
    <row r="208" spans="1:83" ht="15" customHeight="1" x14ac:dyDescent="0.25">
      <c r="A208" s="199" t="s">
        <v>205</v>
      </c>
    </row>
  </sheetData>
  <mergeCells count="6">
    <mergeCell ref="AZ7:BO7"/>
    <mergeCell ref="BP7:CE7"/>
    <mergeCell ref="D6:CE6"/>
    <mergeCell ref="D7:S7"/>
    <mergeCell ref="T7:AI7"/>
    <mergeCell ref="AJ7:AY7"/>
  </mergeCells>
  <conditionalFormatting sqref="A9:C194">
    <cfRule type="cellIs" dxfId="19" priority="2"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48"/>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ColWidth="11.42578125" defaultRowHeight="9.9499999999999993" customHeight="1" x14ac:dyDescent="0.25"/>
  <cols>
    <col min="1" max="2" width="72.85546875" style="198" customWidth="1"/>
    <col min="3" max="82" width="6.5703125" style="198" customWidth="1"/>
    <col min="83" max="16384" width="11.42578125" style="198"/>
  </cols>
  <sheetData>
    <row r="1" spans="1:82" ht="13.5" x14ac:dyDescent="0.25">
      <c r="A1" s="223" t="s">
        <v>262</v>
      </c>
      <c r="B1" s="223"/>
    </row>
    <row r="2" spans="1:82" ht="15" customHeight="1" x14ac:dyDescent="0.25">
      <c r="A2" s="285" t="s">
        <v>320</v>
      </c>
      <c r="B2" s="223"/>
    </row>
    <row r="3" spans="1:82" ht="14.1" customHeight="1" x14ac:dyDescent="0.25">
      <c r="A3" s="285" t="str">
        <f>"NSW Higher, Local and Children's Criminal Courts " &amp;'TABLE CONTENTS'!H4</f>
        <v>NSW Higher, Local and Children's Criminal Courts Jan 2011-Dec 2015</v>
      </c>
      <c r="B3" s="220"/>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row>
    <row r="4" spans="1:82" ht="14.1" customHeight="1" x14ac:dyDescent="0.25">
      <c r="A4" s="128" t="s">
        <v>440</v>
      </c>
      <c r="B4" s="128"/>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row>
    <row r="5" spans="1:82" ht="13.5" x14ac:dyDescent="0.25">
      <c r="A5" s="128"/>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row>
    <row r="6" spans="1:82" ht="14.1" customHeight="1" x14ac:dyDescent="0.25">
      <c r="A6" s="279"/>
      <c r="B6" s="58"/>
      <c r="C6" s="397" t="s">
        <v>170</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c r="BX6" s="398"/>
      <c r="BY6" s="398"/>
      <c r="BZ6" s="398"/>
      <c r="CA6" s="398"/>
      <c r="CB6" s="398"/>
      <c r="CC6" s="398"/>
      <c r="CD6" s="399"/>
    </row>
    <row r="7" spans="1:82" ht="14.1" customHeight="1" x14ac:dyDescent="0.25">
      <c r="A7" s="59"/>
      <c r="B7" s="60"/>
      <c r="C7" s="410">
        <f>'TABLE CONTENTS'!$C$4</f>
        <v>2011</v>
      </c>
      <c r="D7" s="411"/>
      <c r="E7" s="411"/>
      <c r="F7" s="411"/>
      <c r="G7" s="411"/>
      <c r="H7" s="411"/>
      <c r="I7" s="411"/>
      <c r="J7" s="411"/>
      <c r="K7" s="411"/>
      <c r="L7" s="411"/>
      <c r="M7" s="411"/>
      <c r="N7" s="411"/>
      <c r="O7" s="411"/>
      <c r="P7" s="411"/>
      <c r="Q7" s="411"/>
      <c r="R7" s="412"/>
      <c r="S7" s="410">
        <f>'TABLE CONTENTS'!$D$4</f>
        <v>2012</v>
      </c>
      <c r="T7" s="411"/>
      <c r="U7" s="411"/>
      <c r="V7" s="411"/>
      <c r="W7" s="411"/>
      <c r="X7" s="411"/>
      <c r="Y7" s="411"/>
      <c r="Z7" s="411"/>
      <c r="AA7" s="411"/>
      <c r="AB7" s="411"/>
      <c r="AC7" s="411"/>
      <c r="AD7" s="411"/>
      <c r="AE7" s="411"/>
      <c r="AF7" s="411"/>
      <c r="AG7" s="411"/>
      <c r="AH7" s="412"/>
      <c r="AI7" s="410">
        <f>'TABLE CONTENTS'!$E$4</f>
        <v>2013</v>
      </c>
      <c r="AJ7" s="411"/>
      <c r="AK7" s="411"/>
      <c r="AL7" s="411"/>
      <c r="AM7" s="411"/>
      <c r="AN7" s="411"/>
      <c r="AO7" s="411"/>
      <c r="AP7" s="411"/>
      <c r="AQ7" s="411"/>
      <c r="AR7" s="411"/>
      <c r="AS7" s="411"/>
      <c r="AT7" s="411"/>
      <c r="AU7" s="411"/>
      <c r="AV7" s="411"/>
      <c r="AW7" s="411"/>
      <c r="AX7" s="412"/>
      <c r="AY7" s="410">
        <f>'TABLE CONTENTS'!$F$4</f>
        <v>2014</v>
      </c>
      <c r="AZ7" s="411"/>
      <c r="BA7" s="411"/>
      <c r="BB7" s="411"/>
      <c r="BC7" s="411"/>
      <c r="BD7" s="411"/>
      <c r="BE7" s="411"/>
      <c r="BF7" s="411"/>
      <c r="BG7" s="411"/>
      <c r="BH7" s="411"/>
      <c r="BI7" s="411"/>
      <c r="BJ7" s="411"/>
      <c r="BK7" s="411"/>
      <c r="BL7" s="411"/>
      <c r="BM7" s="411"/>
      <c r="BN7" s="412"/>
      <c r="BO7" s="410">
        <f>'TABLE CONTENTS'!$G$4</f>
        <v>2015</v>
      </c>
      <c r="BP7" s="411"/>
      <c r="BQ7" s="411"/>
      <c r="BR7" s="411"/>
      <c r="BS7" s="411"/>
      <c r="BT7" s="411"/>
      <c r="BU7" s="411"/>
      <c r="BV7" s="411"/>
      <c r="BW7" s="411"/>
      <c r="BX7" s="411"/>
      <c r="BY7" s="411"/>
      <c r="BZ7" s="411"/>
      <c r="CA7" s="411"/>
      <c r="CB7" s="411"/>
      <c r="CC7" s="411"/>
      <c r="CD7" s="412"/>
    </row>
    <row r="8" spans="1:82" ht="186" customHeight="1" x14ac:dyDescent="0.25">
      <c r="A8" s="266" t="s">
        <v>287</v>
      </c>
      <c r="B8" s="280"/>
      <c r="C8" s="64" t="s">
        <v>171</v>
      </c>
      <c r="D8" s="64" t="s">
        <v>301</v>
      </c>
      <c r="E8" s="64" t="s">
        <v>222</v>
      </c>
      <c r="F8" s="64" t="s">
        <v>223</v>
      </c>
      <c r="G8" s="64" t="s">
        <v>224</v>
      </c>
      <c r="H8" s="64" t="s">
        <v>225</v>
      </c>
      <c r="I8" s="64" t="s">
        <v>302</v>
      </c>
      <c r="J8" s="64" t="s">
        <v>303</v>
      </c>
      <c r="K8" s="64" t="s">
        <v>226</v>
      </c>
      <c r="L8" s="64" t="s">
        <v>227</v>
      </c>
      <c r="M8" s="64" t="s">
        <v>28</v>
      </c>
      <c r="N8" s="64" t="s">
        <v>300</v>
      </c>
      <c r="O8" s="64" t="s">
        <v>228</v>
      </c>
      <c r="P8" s="64" t="s">
        <v>229</v>
      </c>
      <c r="Q8" s="64" t="s">
        <v>275</v>
      </c>
      <c r="R8" s="66" t="s">
        <v>41</v>
      </c>
      <c r="S8" s="64" t="s">
        <v>171</v>
      </c>
      <c r="T8" s="64" t="s">
        <v>301</v>
      </c>
      <c r="U8" s="64" t="s">
        <v>222</v>
      </c>
      <c r="V8" s="64" t="s">
        <v>223</v>
      </c>
      <c r="W8" s="64" t="s">
        <v>224</v>
      </c>
      <c r="X8" s="64" t="s">
        <v>225</v>
      </c>
      <c r="Y8" s="64" t="s">
        <v>302</v>
      </c>
      <c r="Z8" s="64" t="s">
        <v>303</v>
      </c>
      <c r="AA8" s="64" t="s">
        <v>226</v>
      </c>
      <c r="AB8" s="64" t="s">
        <v>227</v>
      </c>
      <c r="AC8" s="64" t="s">
        <v>28</v>
      </c>
      <c r="AD8" s="64" t="s">
        <v>300</v>
      </c>
      <c r="AE8" s="64" t="s">
        <v>228</v>
      </c>
      <c r="AF8" s="64" t="s">
        <v>229</v>
      </c>
      <c r="AG8" s="64" t="s">
        <v>275</v>
      </c>
      <c r="AH8" s="66" t="s">
        <v>41</v>
      </c>
      <c r="AI8" s="64" t="s">
        <v>171</v>
      </c>
      <c r="AJ8" s="64" t="s">
        <v>301</v>
      </c>
      <c r="AK8" s="64" t="s">
        <v>222</v>
      </c>
      <c r="AL8" s="64" t="s">
        <v>223</v>
      </c>
      <c r="AM8" s="64" t="s">
        <v>224</v>
      </c>
      <c r="AN8" s="64" t="s">
        <v>225</v>
      </c>
      <c r="AO8" s="64" t="s">
        <v>302</v>
      </c>
      <c r="AP8" s="64" t="s">
        <v>303</v>
      </c>
      <c r="AQ8" s="64" t="s">
        <v>226</v>
      </c>
      <c r="AR8" s="64" t="s">
        <v>227</v>
      </c>
      <c r="AS8" s="64" t="s">
        <v>28</v>
      </c>
      <c r="AT8" s="64" t="s">
        <v>300</v>
      </c>
      <c r="AU8" s="64" t="s">
        <v>228</v>
      </c>
      <c r="AV8" s="64" t="s">
        <v>229</v>
      </c>
      <c r="AW8" s="64" t="s">
        <v>275</v>
      </c>
      <c r="AX8" s="66" t="s">
        <v>41</v>
      </c>
      <c r="AY8" s="64" t="s">
        <v>171</v>
      </c>
      <c r="AZ8" s="64" t="s">
        <v>301</v>
      </c>
      <c r="BA8" s="64" t="s">
        <v>222</v>
      </c>
      <c r="BB8" s="64" t="s">
        <v>223</v>
      </c>
      <c r="BC8" s="64" t="s">
        <v>224</v>
      </c>
      <c r="BD8" s="64" t="s">
        <v>225</v>
      </c>
      <c r="BE8" s="64" t="s">
        <v>302</v>
      </c>
      <c r="BF8" s="64" t="s">
        <v>303</v>
      </c>
      <c r="BG8" s="64" t="s">
        <v>226</v>
      </c>
      <c r="BH8" s="64" t="s">
        <v>227</v>
      </c>
      <c r="BI8" s="64" t="s">
        <v>28</v>
      </c>
      <c r="BJ8" s="64" t="s">
        <v>300</v>
      </c>
      <c r="BK8" s="64" t="s">
        <v>228</v>
      </c>
      <c r="BL8" s="64" t="s">
        <v>229</v>
      </c>
      <c r="BM8" s="64" t="s">
        <v>275</v>
      </c>
      <c r="BN8" s="66" t="s">
        <v>41</v>
      </c>
      <c r="BO8" s="63" t="s">
        <v>171</v>
      </c>
      <c r="BP8" s="64" t="s">
        <v>301</v>
      </c>
      <c r="BQ8" s="64" t="s">
        <v>222</v>
      </c>
      <c r="BR8" s="64" t="s">
        <v>223</v>
      </c>
      <c r="BS8" s="64" t="s">
        <v>224</v>
      </c>
      <c r="BT8" s="64" t="s">
        <v>225</v>
      </c>
      <c r="BU8" s="64" t="s">
        <v>302</v>
      </c>
      <c r="BV8" s="64" t="s">
        <v>303</v>
      </c>
      <c r="BW8" s="65" t="s">
        <v>226</v>
      </c>
      <c r="BX8" s="64" t="s">
        <v>227</v>
      </c>
      <c r="BY8" s="64" t="s">
        <v>28</v>
      </c>
      <c r="BZ8" s="64" t="s">
        <v>300</v>
      </c>
      <c r="CA8" s="64" t="s">
        <v>228</v>
      </c>
      <c r="CB8" s="64" t="s">
        <v>229</v>
      </c>
      <c r="CC8" s="64" t="s">
        <v>275</v>
      </c>
      <c r="CD8" s="66" t="s">
        <v>41</v>
      </c>
    </row>
    <row r="9" spans="1:82" ht="15" customHeight="1" x14ac:dyDescent="0.25">
      <c r="A9" s="266" t="s">
        <v>198</v>
      </c>
      <c r="B9" s="191"/>
      <c r="C9" s="63"/>
      <c r="D9" s="64"/>
      <c r="E9" s="64"/>
      <c r="F9" s="64"/>
      <c r="G9" s="64"/>
      <c r="H9" s="64"/>
      <c r="I9" s="64"/>
      <c r="J9" s="64"/>
      <c r="K9" s="64"/>
      <c r="L9" s="65"/>
      <c r="M9" s="64"/>
      <c r="N9" s="64"/>
      <c r="O9" s="64"/>
      <c r="P9" s="64"/>
      <c r="Q9" s="64"/>
      <c r="R9" s="311"/>
      <c r="S9" s="328"/>
      <c r="T9" s="65"/>
      <c r="U9" s="64"/>
      <c r="V9" s="64"/>
      <c r="W9" s="64"/>
      <c r="X9" s="64"/>
      <c r="Y9" s="64"/>
      <c r="Z9" s="64"/>
      <c r="AA9" s="64"/>
      <c r="AB9" s="64"/>
      <c r="AC9" s="65"/>
      <c r="AD9" s="64"/>
      <c r="AE9" s="64"/>
      <c r="AF9" s="64"/>
      <c r="AG9" s="64"/>
      <c r="AH9" s="311"/>
      <c r="AI9" s="64"/>
      <c r="AJ9" s="328"/>
      <c r="AK9" s="65"/>
      <c r="AL9" s="64"/>
      <c r="AM9" s="64"/>
      <c r="AN9" s="64"/>
      <c r="AO9" s="64"/>
      <c r="AP9" s="64"/>
      <c r="AQ9" s="64"/>
      <c r="AR9" s="64"/>
      <c r="AS9" s="64"/>
      <c r="AT9" s="65"/>
      <c r="AU9" s="64"/>
      <c r="AV9" s="64"/>
      <c r="AW9" s="64"/>
      <c r="AX9" s="311"/>
      <c r="AY9" s="64"/>
      <c r="AZ9" s="64"/>
      <c r="BA9" s="328"/>
      <c r="BB9" s="64"/>
      <c r="BC9" s="64"/>
      <c r="BD9" s="64"/>
      <c r="BE9" s="64"/>
      <c r="BF9" s="64"/>
      <c r="BG9" s="64"/>
      <c r="BH9" s="64"/>
      <c r="BI9" s="64"/>
      <c r="BJ9" s="64"/>
      <c r="BK9" s="65"/>
      <c r="BL9" s="64"/>
      <c r="BM9" s="64"/>
      <c r="BN9" s="311"/>
      <c r="BO9" s="64"/>
      <c r="BP9" s="64"/>
      <c r="BQ9" s="64"/>
      <c r="BR9" s="64"/>
      <c r="BS9" s="64"/>
      <c r="BT9" s="64"/>
      <c r="BU9" s="64"/>
      <c r="BV9" s="64"/>
      <c r="BW9" s="64"/>
      <c r="BX9" s="64"/>
      <c r="BY9" s="64"/>
      <c r="BZ9" s="64"/>
      <c r="CA9" s="64"/>
      <c r="CB9" s="65"/>
      <c r="CC9" s="64"/>
      <c r="CD9" s="311"/>
    </row>
    <row r="10" spans="1:82" ht="15" customHeight="1" x14ac:dyDescent="0.25">
      <c r="A10" s="40" t="s">
        <v>11</v>
      </c>
      <c r="B10" s="202" t="s">
        <v>37</v>
      </c>
      <c r="C10" s="204">
        <v>1</v>
      </c>
      <c r="D10" s="203">
        <v>0</v>
      </c>
      <c r="E10" s="203">
        <v>0</v>
      </c>
      <c r="F10" s="203">
        <v>0</v>
      </c>
      <c r="G10" s="203">
        <v>0</v>
      </c>
      <c r="H10" s="203">
        <v>0</v>
      </c>
      <c r="I10" s="203">
        <v>0</v>
      </c>
      <c r="J10" s="203">
        <v>0</v>
      </c>
      <c r="K10" s="203">
        <v>0</v>
      </c>
      <c r="L10" s="203">
        <v>0</v>
      </c>
      <c r="M10" s="203">
        <v>0</v>
      </c>
      <c r="N10" s="203">
        <v>0</v>
      </c>
      <c r="O10" s="203">
        <v>0</v>
      </c>
      <c r="P10" s="203">
        <v>0</v>
      </c>
      <c r="Q10" s="203">
        <v>0</v>
      </c>
      <c r="R10" s="211">
        <v>1</v>
      </c>
      <c r="S10" s="203">
        <v>1</v>
      </c>
      <c r="T10" s="203">
        <v>0</v>
      </c>
      <c r="U10" s="203">
        <v>0</v>
      </c>
      <c r="V10" s="203">
        <v>0</v>
      </c>
      <c r="W10" s="203">
        <v>0</v>
      </c>
      <c r="X10" s="203">
        <v>0</v>
      </c>
      <c r="Y10" s="203">
        <v>0</v>
      </c>
      <c r="Z10" s="203">
        <v>0</v>
      </c>
      <c r="AA10" s="203">
        <v>0</v>
      </c>
      <c r="AB10" s="203">
        <v>0</v>
      </c>
      <c r="AC10" s="203">
        <v>0</v>
      </c>
      <c r="AD10" s="203">
        <v>0</v>
      </c>
      <c r="AE10" s="203">
        <v>0</v>
      </c>
      <c r="AF10" s="203">
        <v>0</v>
      </c>
      <c r="AG10" s="203">
        <v>0</v>
      </c>
      <c r="AH10" s="211">
        <v>1</v>
      </c>
      <c r="AI10" s="203">
        <v>0</v>
      </c>
      <c r="AJ10" s="203">
        <v>0</v>
      </c>
      <c r="AK10" s="203">
        <v>0</v>
      </c>
      <c r="AL10" s="203">
        <v>0</v>
      </c>
      <c r="AM10" s="203">
        <v>0</v>
      </c>
      <c r="AN10" s="203">
        <v>0</v>
      </c>
      <c r="AO10" s="203">
        <v>0</v>
      </c>
      <c r="AP10" s="203">
        <v>0</v>
      </c>
      <c r="AQ10" s="203">
        <v>0</v>
      </c>
      <c r="AR10" s="203">
        <v>0</v>
      </c>
      <c r="AS10" s="203">
        <v>0</v>
      </c>
      <c r="AT10" s="203">
        <v>0</v>
      </c>
      <c r="AU10" s="203">
        <v>0</v>
      </c>
      <c r="AV10" s="203">
        <v>0</v>
      </c>
      <c r="AW10" s="203">
        <v>0</v>
      </c>
      <c r="AX10" s="211">
        <v>0</v>
      </c>
      <c r="AY10" s="203">
        <v>1</v>
      </c>
      <c r="AZ10" s="203">
        <v>0</v>
      </c>
      <c r="BA10" s="203">
        <v>0</v>
      </c>
      <c r="BB10" s="203">
        <v>0</v>
      </c>
      <c r="BC10" s="203">
        <v>0</v>
      </c>
      <c r="BD10" s="203">
        <v>0</v>
      </c>
      <c r="BE10" s="203">
        <v>0</v>
      </c>
      <c r="BF10" s="203">
        <v>0</v>
      </c>
      <c r="BG10" s="203">
        <v>0</v>
      </c>
      <c r="BH10" s="203">
        <v>0</v>
      </c>
      <c r="BI10" s="203">
        <v>0</v>
      </c>
      <c r="BJ10" s="203">
        <v>0</v>
      </c>
      <c r="BK10" s="203">
        <v>0</v>
      </c>
      <c r="BL10" s="203">
        <v>0</v>
      </c>
      <c r="BM10" s="203">
        <v>0</v>
      </c>
      <c r="BN10" s="211">
        <v>1</v>
      </c>
      <c r="BO10" s="203">
        <v>1</v>
      </c>
      <c r="BP10" s="203">
        <v>0</v>
      </c>
      <c r="BQ10" s="203">
        <v>0</v>
      </c>
      <c r="BR10" s="203">
        <v>0</v>
      </c>
      <c r="BS10" s="203">
        <v>0</v>
      </c>
      <c r="BT10" s="203">
        <v>0</v>
      </c>
      <c r="BU10" s="203">
        <v>0</v>
      </c>
      <c r="BV10" s="203">
        <v>0</v>
      </c>
      <c r="BW10" s="203">
        <v>0</v>
      </c>
      <c r="BX10" s="203">
        <v>0</v>
      </c>
      <c r="BY10" s="203">
        <v>0</v>
      </c>
      <c r="BZ10" s="203">
        <v>0</v>
      </c>
      <c r="CA10" s="203">
        <v>0</v>
      </c>
      <c r="CB10" s="203">
        <v>0</v>
      </c>
      <c r="CC10" s="203">
        <v>0</v>
      </c>
      <c r="CD10" s="211">
        <v>1</v>
      </c>
    </row>
    <row r="11" spans="1:82" ht="15" customHeight="1" x14ac:dyDescent="0.25">
      <c r="A11" s="40"/>
      <c r="B11" s="202" t="s">
        <v>38</v>
      </c>
      <c r="C11" s="204">
        <v>1</v>
      </c>
      <c r="D11" s="203">
        <v>0</v>
      </c>
      <c r="E11" s="203">
        <v>0</v>
      </c>
      <c r="F11" s="203">
        <v>0</v>
      </c>
      <c r="G11" s="203">
        <v>0</v>
      </c>
      <c r="H11" s="203">
        <v>0</v>
      </c>
      <c r="I11" s="203">
        <v>0</v>
      </c>
      <c r="J11" s="203">
        <v>0</v>
      </c>
      <c r="K11" s="203">
        <v>0</v>
      </c>
      <c r="L11" s="203">
        <v>0</v>
      </c>
      <c r="M11" s="203">
        <v>0</v>
      </c>
      <c r="N11" s="203">
        <v>0</v>
      </c>
      <c r="O11" s="203">
        <v>0</v>
      </c>
      <c r="P11" s="203">
        <v>0</v>
      </c>
      <c r="Q11" s="203">
        <v>0</v>
      </c>
      <c r="R11" s="211">
        <v>1</v>
      </c>
      <c r="S11" s="203">
        <v>0</v>
      </c>
      <c r="T11" s="203">
        <v>0</v>
      </c>
      <c r="U11" s="203">
        <v>0</v>
      </c>
      <c r="V11" s="203">
        <v>0</v>
      </c>
      <c r="W11" s="203">
        <v>0</v>
      </c>
      <c r="X11" s="203">
        <v>0</v>
      </c>
      <c r="Y11" s="203">
        <v>0</v>
      </c>
      <c r="Z11" s="203">
        <v>0</v>
      </c>
      <c r="AA11" s="203">
        <v>0</v>
      </c>
      <c r="AB11" s="203">
        <v>0</v>
      </c>
      <c r="AC11" s="203">
        <v>0</v>
      </c>
      <c r="AD11" s="203">
        <v>0</v>
      </c>
      <c r="AE11" s="203">
        <v>0</v>
      </c>
      <c r="AF11" s="203">
        <v>0</v>
      </c>
      <c r="AG11" s="203">
        <v>0</v>
      </c>
      <c r="AH11" s="211">
        <v>0</v>
      </c>
      <c r="AI11" s="203">
        <v>0</v>
      </c>
      <c r="AJ11" s="203">
        <v>0</v>
      </c>
      <c r="AK11" s="203">
        <v>0</v>
      </c>
      <c r="AL11" s="203">
        <v>0</v>
      </c>
      <c r="AM11" s="203">
        <v>0</v>
      </c>
      <c r="AN11" s="203">
        <v>0</v>
      </c>
      <c r="AO11" s="203">
        <v>0</v>
      </c>
      <c r="AP11" s="203">
        <v>0</v>
      </c>
      <c r="AQ11" s="203">
        <v>0</v>
      </c>
      <c r="AR11" s="203">
        <v>0</v>
      </c>
      <c r="AS11" s="203">
        <v>0</v>
      </c>
      <c r="AT11" s="203">
        <v>0</v>
      </c>
      <c r="AU11" s="203">
        <v>0</v>
      </c>
      <c r="AV11" s="203">
        <v>0</v>
      </c>
      <c r="AW11" s="203">
        <v>0</v>
      </c>
      <c r="AX11" s="211">
        <v>0</v>
      </c>
      <c r="AY11" s="203">
        <v>0</v>
      </c>
      <c r="AZ11" s="203">
        <v>0</v>
      </c>
      <c r="BA11" s="203">
        <v>0</v>
      </c>
      <c r="BB11" s="203">
        <v>0</v>
      </c>
      <c r="BC11" s="203">
        <v>0</v>
      </c>
      <c r="BD11" s="203">
        <v>0</v>
      </c>
      <c r="BE11" s="203">
        <v>0</v>
      </c>
      <c r="BF11" s="203">
        <v>0</v>
      </c>
      <c r="BG11" s="203">
        <v>0</v>
      </c>
      <c r="BH11" s="203">
        <v>0</v>
      </c>
      <c r="BI11" s="203">
        <v>0</v>
      </c>
      <c r="BJ11" s="203">
        <v>0</v>
      </c>
      <c r="BK11" s="203">
        <v>0</v>
      </c>
      <c r="BL11" s="203">
        <v>0</v>
      </c>
      <c r="BM11" s="203">
        <v>0</v>
      </c>
      <c r="BN11" s="211">
        <v>0</v>
      </c>
      <c r="BO11" s="203">
        <v>0</v>
      </c>
      <c r="BP11" s="203">
        <v>0</v>
      </c>
      <c r="BQ11" s="203">
        <v>0</v>
      </c>
      <c r="BR11" s="203">
        <v>0</v>
      </c>
      <c r="BS11" s="203">
        <v>0</v>
      </c>
      <c r="BT11" s="203">
        <v>0</v>
      </c>
      <c r="BU11" s="203">
        <v>0</v>
      </c>
      <c r="BV11" s="203">
        <v>0</v>
      </c>
      <c r="BW11" s="203">
        <v>0</v>
      </c>
      <c r="BX11" s="203">
        <v>0</v>
      </c>
      <c r="BY11" s="203">
        <v>0</v>
      </c>
      <c r="BZ11" s="203">
        <v>0</v>
      </c>
      <c r="CA11" s="203">
        <v>0</v>
      </c>
      <c r="CB11" s="203">
        <v>0</v>
      </c>
      <c r="CC11" s="203">
        <v>0</v>
      </c>
      <c r="CD11" s="211">
        <v>0</v>
      </c>
    </row>
    <row r="12" spans="1:82" ht="15" customHeight="1" x14ac:dyDescent="0.25">
      <c r="A12" s="38"/>
      <c r="B12" s="13" t="s">
        <v>207</v>
      </c>
      <c r="C12" s="204">
        <v>0</v>
      </c>
      <c r="D12" s="203">
        <v>0</v>
      </c>
      <c r="E12" s="203">
        <v>0</v>
      </c>
      <c r="F12" s="203">
        <v>0</v>
      </c>
      <c r="G12" s="203">
        <v>0</v>
      </c>
      <c r="H12" s="203">
        <v>0</v>
      </c>
      <c r="I12" s="203">
        <v>0</v>
      </c>
      <c r="J12" s="203">
        <v>0</v>
      </c>
      <c r="K12" s="203">
        <v>0</v>
      </c>
      <c r="L12" s="203">
        <v>0</v>
      </c>
      <c r="M12" s="203">
        <v>0</v>
      </c>
      <c r="N12" s="203">
        <v>0</v>
      </c>
      <c r="O12" s="203">
        <v>0</v>
      </c>
      <c r="P12" s="203">
        <v>0</v>
      </c>
      <c r="Q12" s="203">
        <v>0</v>
      </c>
      <c r="R12" s="211">
        <v>0</v>
      </c>
      <c r="S12" s="203">
        <v>0</v>
      </c>
      <c r="T12" s="203">
        <v>0</v>
      </c>
      <c r="U12" s="203">
        <v>0</v>
      </c>
      <c r="V12" s="203">
        <v>0</v>
      </c>
      <c r="W12" s="203">
        <v>0</v>
      </c>
      <c r="X12" s="203">
        <v>0</v>
      </c>
      <c r="Y12" s="203">
        <v>0</v>
      </c>
      <c r="Z12" s="203">
        <v>0</v>
      </c>
      <c r="AA12" s="203">
        <v>0</v>
      </c>
      <c r="AB12" s="203">
        <v>0</v>
      </c>
      <c r="AC12" s="203">
        <v>0</v>
      </c>
      <c r="AD12" s="203">
        <v>0</v>
      </c>
      <c r="AE12" s="203">
        <v>0</v>
      </c>
      <c r="AF12" s="203">
        <v>0</v>
      </c>
      <c r="AG12" s="203">
        <v>0</v>
      </c>
      <c r="AH12" s="211">
        <v>0</v>
      </c>
      <c r="AI12" s="203">
        <v>1</v>
      </c>
      <c r="AJ12" s="203">
        <v>0</v>
      </c>
      <c r="AK12" s="203">
        <v>0</v>
      </c>
      <c r="AL12" s="203">
        <v>0</v>
      </c>
      <c r="AM12" s="203">
        <v>0</v>
      </c>
      <c r="AN12" s="203">
        <v>0</v>
      </c>
      <c r="AO12" s="203">
        <v>0</v>
      </c>
      <c r="AP12" s="203">
        <v>0</v>
      </c>
      <c r="AQ12" s="203">
        <v>0</v>
      </c>
      <c r="AR12" s="203">
        <v>0</v>
      </c>
      <c r="AS12" s="203">
        <v>0</v>
      </c>
      <c r="AT12" s="203">
        <v>0</v>
      </c>
      <c r="AU12" s="203">
        <v>0</v>
      </c>
      <c r="AV12" s="203">
        <v>0</v>
      </c>
      <c r="AW12" s="203">
        <v>0</v>
      </c>
      <c r="AX12" s="211">
        <v>1</v>
      </c>
      <c r="AY12" s="203">
        <v>0</v>
      </c>
      <c r="AZ12" s="203">
        <v>0</v>
      </c>
      <c r="BA12" s="203">
        <v>0</v>
      </c>
      <c r="BB12" s="203">
        <v>0</v>
      </c>
      <c r="BC12" s="203">
        <v>0</v>
      </c>
      <c r="BD12" s="203">
        <v>0</v>
      </c>
      <c r="BE12" s="203">
        <v>0</v>
      </c>
      <c r="BF12" s="203">
        <v>0</v>
      </c>
      <c r="BG12" s="203">
        <v>0</v>
      </c>
      <c r="BH12" s="203">
        <v>0</v>
      </c>
      <c r="BI12" s="203">
        <v>0</v>
      </c>
      <c r="BJ12" s="203">
        <v>0</v>
      </c>
      <c r="BK12" s="203">
        <v>0</v>
      </c>
      <c r="BL12" s="203">
        <v>0</v>
      </c>
      <c r="BM12" s="203">
        <v>0</v>
      </c>
      <c r="BN12" s="211">
        <v>0</v>
      </c>
      <c r="BO12" s="203">
        <v>0</v>
      </c>
      <c r="BP12" s="203">
        <v>0</v>
      </c>
      <c r="BQ12" s="203">
        <v>0</v>
      </c>
      <c r="BR12" s="203">
        <v>0</v>
      </c>
      <c r="BS12" s="203">
        <v>0</v>
      </c>
      <c r="BT12" s="203">
        <v>0</v>
      </c>
      <c r="BU12" s="203">
        <v>0</v>
      </c>
      <c r="BV12" s="203">
        <v>0</v>
      </c>
      <c r="BW12" s="203">
        <v>0</v>
      </c>
      <c r="BX12" s="203">
        <v>0</v>
      </c>
      <c r="BY12" s="203">
        <v>0</v>
      </c>
      <c r="BZ12" s="203">
        <v>0</v>
      </c>
      <c r="CA12" s="203">
        <v>0</v>
      </c>
      <c r="CB12" s="203">
        <v>0</v>
      </c>
      <c r="CC12" s="203">
        <v>0</v>
      </c>
      <c r="CD12" s="211">
        <v>0</v>
      </c>
    </row>
    <row r="13" spans="1:82" ht="15" customHeight="1" x14ac:dyDescent="0.25">
      <c r="A13" s="46"/>
      <c r="B13" s="37" t="s">
        <v>41</v>
      </c>
      <c r="C13" s="205">
        <v>2</v>
      </c>
      <c r="D13" s="206">
        <v>0</v>
      </c>
      <c r="E13" s="206">
        <v>0</v>
      </c>
      <c r="F13" s="206">
        <v>0</v>
      </c>
      <c r="G13" s="206">
        <v>0</v>
      </c>
      <c r="H13" s="206">
        <v>0</v>
      </c>
      <c r="I13" s="206">
        <v>0</v>
      </c>
      <c r="J13" s="206">
        <v>0</v>
      </c>
      <c r="K13" s="206">
        <v>0</v>
      </c>
      <c r="L13" s="206">
        <v>0</v>
      </c>
      <c r="M13" s="206">
        <v>0</v>
      </c>
      <c r="N13" s="206">
        <v>0</v>
      </c>
      <c r="O13" s="206">
        <v>0</v>
      </c>
      <c r="P13" s="206">
        <v>0</v>
      </c>
      <c r="Q13" s="206">
        <v>0</v>
      </c>
      <c r="R13" s="212">
        <v>2</v>
      </c>
      <c r="S13" s="206">
        <v>1</v>
      </c>
      <c r="T13" s="206">
        <v>0</v>
      </c>
      <c r="U13" s="206">
        <v>0</v>
      </c>
      <c r="V13" s="206">
        <v>0</v>
      </c>
      <c r="W13" s="206">
        <v>0</v>
      </c>
      <c r="X13" s="206">
        <v>0</v>
      </c>
      <c r="Y13" s="206">
        <v>0</v>
      </c>
      <c r="Z13" s="206">
        <v>0</v>
      </c>
      <c r="AA13" s="206">
        <v>0</v>
      </c>
      <c r="AB13" s="206">
        <v>0</v>
      </c>
      <c r="AC13" s="206">
        <v>0</v>
      </c>
      <c r="AD13" s="206">
        <v>0</v>
      </c>
      <c r="AE13" s="206">
        <v>0</v>
      </c>
      <c r="AF13" s="206">
        <v>0</v>
      </c>
      <c r="AG13" s="206">
        <v>0</v>
      </c>
      <c r="AH13" s="212">
        <v>1</v>
      </c>
      <c r="AI13" s="206">
        <v>1</v>
      </c>
      <c r="AJ13" s="206">
        <v>0</v>
      </c>
      <c r="AK13" s="206">
        <v>0</v>
      </c>
      <c r="AL13" s="206">
        <v>0</v>
      </c>
      <c r="AM13" s="206">
        <v>0</v>
      </c>
      <c r="AN13" s="206">
        <v>0</v>
      </c>
      <c r="AO13" s="206">
        <v>0</v>
      </c>
      <c r="AP13" s="206">
        <v>0</v>
      </c>
      <c r="AQ13" s="206">
        <v>0</v>
      </c>
      <c r="AR13" s="206">
        <v>0</v>
      </c>
      <c r="AS13" s="206">
        <v>0</v>
      </c>
      <c r="AT13" s="206">
        <v>0</v>
      </c>
      <c r="AU13" s="206">
        <v>0</v>
      </c>
      <c r="AV13" s="206">
        <v>0</v>
      </c>
      <c r="AW13" s="206">
        <v>0</v>
      </c>
      <c r="AX13" s="212">
        <v>1</v>
      </c>
      <c r="AY13" s="206">
        <v>1</v>
      </c>
      <c r="AZ13" s="206">
        <v>0</v>
      </c>
      <c r="BA13" s="206">
        <v>0</v>
      </c>
      <c r="BB13" s="206">
        <v>0</v>
      </c>
      <c r="BC13" s="206">
        <v>0</v>
      </c>
      <c r="BD13" s="206">
        <v>0</v>
      </c>
      <c r="BE13" s="206">
        <v>0</v>
      </c>
      <c r="BF13" s="206">
        <v>0</v>
      </c>
      <c r="BG13" s="206">
        <v>0</v>
      </c>
      <c r="BH13" s="206">
        <v>0</v>
      </c>
      <c r="BI13" s="206">
        <v>0</v>
      </c>
      <c r="BJ13" s="206">
        <v>0</v>
      </c>
      <c r="BK13" s="206">
        <v>0</v>
      </c>
      <c r="BL13" s="206">
        <v>0</v>
      </c>
      <c r="BM13" s="206">
        <v>0</v>
      </c>
      <c r="BN13" s="212">
        <v>1</v>
      </c>
      <c r="BO13" s="206">
        <v>1</v>
      </c>
      <c r="BP13" s="206">
        <v>0</v>
      </c>
      <c r="BQ13" s="206">
        <v>0</v>
      </c>
      <c r="BR13" s="206">
        <v>0</v>
      </c>
      <c r="BS13" s="206">
        <v>0</v>
      </c>
      <c r="BT13" s="206">
        <v>0</v>
      </c>
      <c r="BU13" s="206">
        <v>0</v>
      </c>
      <c r="BV13" s="206">
        <v>0</v>
      </c>
      <c r="BW13" s="206">
        <v>0</v>
      </c>
      <c r="BX13" s="206">
        <v>0</v>
      </c>
      <c r="BY13" s="206">
        <v>0</v>
      </c>
      <c r="BZ13" s="206">
        <v>0</v>
      </c>
      <c r="CA13" s="206">
        <v>0</v>
      </c>
      <c r="CB13" s="206">
        <v>0</v>
      </c>
      <c r="CC13" s="206">
        <v>0</v>
      </c>
      <c r="CD13" s="212">
        <v>1</v>
      </c>
    </row>
    <row r="14" spans="1:82" ht="15" customHeight="1" x14ac:dyDescent="0.25">
      <c r="A14" s="38" t="s">
        <v>12</v>
      </c>
      <c r="B14" s="13" t="s">
        <v>42</v>
      </c>
      <c r="C14" s="204">
        <v>305</v>
      </c>
      <c r="D14" s="203">
        <v>7</v>
      </c>
      <c r="E14" s="203">
        <v>0</v>
      </c>
      <c r="F14" s="203">
        <v>6</v>
      </c>
      <c r="G14" s="203">
        <v>103</v>
      </c>
      <c r="H14" s="203">
        <v>32</v>
      </c>
      <c r="I14" s="203">
        <v>60</v>
      </c>
      <c r="J14" s="203">
        <v>16</v>
      </c>
      <c r="K14" s="203">
        <v>254</v>
      </c>
      <c r="L14" s="203">
        <v>262</v>
      </c>
      <c r="M14" s="203">
        <v>102</v>
      </c>
      <c r="N14" s="203">
        <v>8</v>
      </c>
      <c r="O14" s="203">
        <v>64</v>
      </c>
      <c r="P14" s="203">
        <v>11</v>
      </c>
      <c r="Q14" s="203">
        <v>19</v>
      </c>
      <c r="R14" s="211">
        <v>1249</v>
      </c>
      <c r="S14" s="203">
        <v>326</v>
      </c>
      <c r="T14" s="203">
        <v>8</v>
      </c>
      <c r="U14" s="203">
        <v>0</v>
      </c>
      <c r="V14" s="203">
        <v>9</v>
      </c>
      <c r="W14" s="203">
        <v>98</v>
      </c>
      <c r="X14" s="203">
        <v>27</v>
      </c>
      <c r="Y14" s="203">
        <v>57</v>
      </c>
      <c r="Z14" s="203">
        <v>21</v>
      </c>
      <c r="AA14" s="203">
        <v>280</v>
      </c>
      <c r="AB14" s="203">
        <v>286</v>
      </c>
      <c r="AC14" s="203">
        <v>113</v>
      </c>
      <c r="AD14" s="203">
        <v>5</v>
      </c>
      <c r="AE14" s="203">
        <v>78</v>
      </c>
      <c r="AF14" s="203">
        <v>11</v>
      </c>
      <c r="AG14" s="203">
        <v>28</v>
      </c>
      <c r="AH14" s="211">
        <v>1347</v>
      </c>
      <c r="AI14" s="203">
        <v>311</v>
      </c>
      <c r="AJ14" s="203">
        <v>6</v>
      </c>
      <c r="AK14" s="203">
        <v>1</v>
      </c>
      <c r="AL14" s="203">
        <v>16</v>
      </c>
      <c r="AM14" s="203">
        <v>110</v>
      </c>
      <c r="AN14" s="203">
        <v>34</v>
      </c>
      <c r="AO14" s="203">
        <v>72</v>
      </c>
      <c r="AP14" s="203">
        <v>14</v>
      </c>
      <c r="AQ14" s="203">
        <v>234</v>
      </c>
      <c r="AR14" s="203">
        <v>299</v>
      </c>
      <c r="AS14" s="203">
        <v>90</v>
      </c>
      <c r="AT14" s="203">
        <v>8</v>
      </c>
      <c r="AU14" s="203">
        <v>90</v>
      </c>
      <c r="AV14" s="203">
        <v>6</v>
      </c>
      <c r="AW14" s="203">
        <v>33</v>
      </c>
      <c r="AX14" s="211">
        <v>1324</v>
      </c>
      <c r="AY14" s="203">
        <v>327</v>
      </c>
      <c r="AZ14" s="203">
        <v>5</v>
      </c>
      <c r="BA14" s="203">
        <v>0</v>
      </c>
      <c r="BB14" s="203">
        <v>18</v>
      </c>
      <c r="BC14" s="203">
        <v>115</v>
      </c>
      <c r="BD14" s="203">
        <v>44</v>
      </c>
      <c r="BE14" s="203">
        <v>64</v>
      </c>
      <c r="BF14" s="203">
        <v>12</v>
      </c>
      <c r="BG14" s="203">
        <v>212</v>
      </c>
      <c r="BH14" s="203">
        <v>340</v>
      </c>
      <c r="BI14" s="203">
        <v>103</v>
      </c>
      <c r="BJ14" s="203">
        <v>7</v>
      </c>
      <c r="BK14" s="203">
        <v>94</v>
      </c>
      <c r="BL14" s="203">
        <v>9</v>
      </c>
      <c r="BM14" s="203">
        <v>16</v>
      </c>
      <c r="BN14" s="211">
        <v>1366</v>
      </c>
      <c r="BO14" s="203">
        <v>372</v>
      </c>
      <c r="BP14" s="203">
        <v>6</v>
      </c>
      <c r="BQ14" s="203">
        <v>0</v>
      </c>
      <c r="BR14" s="203">
        <v>18</v>
      </c>
      <c r="BS14" s="203">
        <v>128</v>
      </c>
      <c r="BT14" s="203">
        <v>42</v>
      </c>
      <c r="BU14" s="203">
        <v>57</v>
      </c>
      <c r="BV14" s="203">
        <v>19</v>
      </c>
      <c r="BW14" s="203">
        <v>254</v>
      </c>
      <c r="BX14" s="203">
        <v>279</v>
      </c>
      <c r="BY14" s="203">
        <v>92</v>
      </c>
      <c r="BZ14" s="203">
        <v>6</v>
      </c>
      <c r="CA14" s="203">
        <v>84</v>
      </c>
      <c r="CB14" s="203">
        <v>11</v>
      </c>
      <c r="CC14" s="203">
        <v>19</v>
      </c>
      <c r="CD14" s="211">
        <v>1387</v>
      </c>
    </row>
    <row r="15" spans="1:82" ht="15" customHeight="1" x14ac:dyDescent="0.25">
      <c r="A15" s="38"/>
      <c r="B15" s="13" t="s">
        <v>272</v>
      </c>
      <c r="C15" s="204">
        <v>22</v>
      </c>
      <c r="D15" s="203">
        <v>1</v>
      </c>
      <c r="E15" s="203">
        <v>0</v>
      </c>
      <c r="F15" s="203">
        <v>0</v>
      </c>
      <c r="G15" s="203">
        <v>6</v>
      </c>
      <c r="H15" s="203">
        <v>1</v>
      </c>
      <c r="I15" s="203">
        <v>3</v>
      </c>
      <c r="J15" s="203">
        <v>6</v>
      </c>
      <c r="K15" s="203">
        <v>18</v>
      </c>
      <c r="L15" s="203">
        <v>28</v>
      </c>
      <c r="M15" s="203">
        <v>6</v>
      </c>
      <c r="N15" s="203">
        <v>0</v>
      </c>
      <c r="O15" s="203">
        <v>4</v>
      </c>
      <c r="P15" s="203">
        <v>0</v>
      </c>
      <c r="Q15" s="203">
        <v>1</v>
      </c>
      <c r="R15" s="211">
        <v>96</v>
      </c>
      <c r="S15" s="203">
        <v>16</v>
      </c>
      <c r="T15" s="203">
        <v>0</v>
      </c>
      <c r="U15" s="203">
        <v>0</v>
      </c>
      <c r="V15" s="203">
        <v>0</v>
      </c>
      <c r="W15" s="203">
        <v>3</v>
      </c>
      <c r="X15" s="203">
        <v>2</v>
      </c>
      <c r="Y15" s="203">
        <v>4</v>
      </c>
      <c r="Z15" s="203">
        <v>7</v>
      </c>
      <c r="AA15" s="203">
        <v>15</v>
      </c>
      <c r="AB15" s="203">
        <v>21</v>
      </c>
      <c r="AC15" s="203">
        <v>7</v>
      </c>
      <c r="AD15" s="203">
        <v>1</v>
      </c>
      <c r="AE15" s="203">
        <v>6</v>
      </c>
      <c r="AF15" s="203">
        <v>0</v>
      </c>
      <c r="AG15" s="203">
        <v>1</v>
      </c>
      <c r="AH15" s="211">
        <v>83</v>
      </c>
      <c r="AI15" s="203">
        <v>77</v>
      </c>
      <c r="AJ15" s="203">
        <v>3</v>
      </c>
      <c r="AK15" s="203">
        <v>0</v>
      </c>
      <c r="AL15" s="203">
        <v>0</v>
      </c>
      <c r="AM15" s="203">
        <v>20</v>
      </c>
      <c r="AN15" s="203">
        <v>9</v>
      </c>
      <c r="AO15" s="203">
        <v>10</v>
      </c>
      <c r="AP15" s="203">
        <v>12</v>
      </c>
      <c r="AQ15" s="203">
        <v>56</v>
      </c>
      <c r="AR15" s="203">
        <v>77</v>
      </c>
      <c r="AS15" s="203">
        <v>42</v>
      </c>
      <c r="AT15" s="203">
        <v>3</v>
      </c>
      <c r="AU15" s="203">
        <v>17</v>
      </c>
      <c r="AV15" s="203">
        <v>0</v>
      </c>
      <c r="AW15" s="203">
        <v>12</v>
      </c>
      <c r="AX15" s="211">
        <v>338</v>
      </c>
      <c r="AY15" s="203">
        <v>135</v>
      </c>
      <c r="AZ15" s="203">
        <v>4</v>
      </c>
      <c r="BA15" s="203">
        <v>0</v>
      </c>
      <c r="BB15" s="203">
        <v>4</v>
      </c>
      <c r="BC15" s="203">
        <v>38</v>
      </c>
      <c r="BD15" s="203">
        <v>21</v>
      </c>
      <c r="BE15" s="203">
        <v>25</v>
      </c>
      <c r="BF15" s="203">
        <v>17</v>
      </c>
      <c r="BG15" s="203">
        <v>118</v>
      </c>
      <c r="BH15" s="203">
        <v>154</v>
      </c>
      <c r="BI15" s="203">
        <v>40</v>
      </c>
      <c r="BJ15" s="203">
        <v>2</v>
      </c>
      <c r="BK15" s="203">
        <v>35</v>
      </c>
      <c r="BL15" s="203">
        <v>0</v>
      </c>
      <c r="BM15" s="203">
        <v>8</v>
      </c>
      <c r="BN15" s="211">
        <v>601</v>
      </c>
      <c r="BO15" s="203">
        <v>154</v>
      </c>
      <c r="BP15" s="203">
        <v>5</v>
      </c>
      <c r="BQ15" s="203">
        <v>0</v>
      </c>
      <c r="BR15" s="203">
        <v>8</v>
      </c>
      <c r="BS15" s="203">
        <v>51</v>
      </c>
      <c r="BT15" s="203">
        <v>21</v>
      </c>
      <c r="BU15" s="203">
        <v>22</v>
      </c>
      <c r="BV15" s="203">
        <v>15</v>
      </c>
      <c r="BW15" s="203">
        <v>144</v>
      </c>
      <c r="BX15" s="203">
        <v>139</v>
      </c>
      <c r="BY15" s="203">
        <v>34</v>
      </c>
      <c r="BZ15" s="203">
        <v>3</v>
      </c>
      <c r="CA15" s="203">
        <v>22</v>
      </c>
      <c r="CB15" s="203">
        <v>2</v>
      </c>
      <c r="CC15" s="203">
        <v>6</v>
      </c>
      <c r="CD15" s="211">
        <v>626</v>
      </c>
    </row>
    <row r="16" spans="1:82" ht="15" customHeight="1" x14ac:dyDescent="0.25">
      <c r="A16" s="46"/>
      <c r="B16" s="37" t="s">
        <v>41</v>
      </c>
      <c r="C16" s="205">
        <v>327</v>
      </c>
      <c r="D16" s="206">
        <v>8</v>
      </c>
      <c r="E16" s="206">
        <v>0</v>
      </c>
      <c r="F16" s="206">
        <v>6</v>
      </c>
      <c r="G16" s="206">
        <v>109</v>
      </c>
      <c r="H16" s="206">
        <v>33</v>
      </c>
      <c r="I16" s="206">
        <v>63</v>
      </c>
      <c r="J16" s="206">
        <v>22</v>
      </c>
      <c r="K16" s="206">
        <v>272</v>
      </c>
      <c r="L16" s="206">
        <v>290</v>
      </c>
      <c r="M16" s="206">
        <v>108</v>
      </c>
      <c r="N16" s="206">
        <v>8</v>
      </c>
      <c r="O16" s="206">
        <v>68</v>
      </c>
      <c r="P16" s="206">
        <v>11</v>
      </c>
      <c r="Q16" s="206">
        <v>20</v>
      </c>
      <c r="R16" s="212">
        <v>1345</v>
      </c>
      <c r="S16" s="206">
        <v>342</v>
      </c>
      <c r="T16" s="206">
        <v>8</v>
      </c>
      <c r="U16" s="206">
        <v>0</v>
      </c>
      <c r="V16" s="206">
        <v>9</v>
      </c>
      <c r="W16" s="206">
        <v>101</v>
      </c>
      <c r="X16" s="206">
        <v>29</v>
      </c>
      <c r="Y16" s="206">
        <v>61</v>
      </c>
      <c r="Z16" s="206">
        <v>28</v>
      </c>
      <c r="AA16" s="206">
        <v>295</v>
      </c>
      <c r="AB16" s="206">
        <v>307</v>
      </c>
      <c r="AC16" s="206">
        <v>120</v>
      </c>
      <c r="AD16" s="206">
        <v>6</v>
      </c>
      <c r="AE16" s="206">
        <v>84</v>
      </c>
      <c r="AF16" s="206">
        <v>11</v>
      </c>
      <c r="AG16" s="206">
        <v>29</v>
      </c>
      <c r="AH16" s="212">
        <v>1430</v>
      </c>
      <c r="AI16" s="206">
        <v>388</v>
      </c>
      <c r="AJ16" s="206">
        <v>9</v>
      </c>
      <c r="AK16" s="206">
        <v>1</v>
      </c>
      <c r="AL16" s="206">
        <v>16</v>
      </c>
      <c r="AM16" s="206">
        <v>130</v>
      </c>
      <c r="AN16" s="206">
        <v>43</v>
      </c>
      <c r="AO16" s="206">
        <v>82</v>
      </c>
      <c r="AP16" s="206">
        <v>26</v>
      </c>
      <c r="AQ16" s="206">
        <v>290</v>
      </c>
      <c r="AR16" s="206">
        <v>376</v>
      </c>
      <c r="AS16" s="206">
        <v>132</v>
      </c>
      <c r="AT16" s="206">
        <v>11</v>
      </c>
      <c r="AU16" s="206">
        <v>107</v>
      </c>
      <c r="AV16" s="206">
        <v>6</v>
      </c>
      <c r="AW16" s="206">
        <v>45</v>
      </c>
      <c r="AX16" s="212">
        <v>1662</v>
      </c>
      <c r="AY16" s="206">
        <v>462</v>
      </c>
      <c r="AZ16" s="206">
        <v>9</v>
      </c>
      <c r="BA16" s="206">
        <v>0</v>
      </c>
      <c r="BB16" s="206">
        <v>22</v>
      </c>
      <c r="BC16" s="206">
        <v>153</v>
      </c>
      <c r="BD16" s="206">
        <v>65</v>
      </c>
      <c r="BE16" s="206">
        <v>89</v>
      </c>
      <c r="BF16" s="206">
        <v>29</v>
      </c>
      <c r="BG16" s="206">
        <v>330</v>
      </c>
      <c r="BH16" s="206">
        <v>494</v>
      </c>
      <c r="BI16" s="206">
        <v>143</v>
      </c>
      <c r="BJ16" s="206">
        <v>9</v>
      </c>
      <c r="BK16" s="206">
        <v>129</v>
      </c>
      <c r="BL16" s="206">
        <v>9</v>
      </c>
      <c r="BM16" s="206">
        <v>24</v>
      </c>
      <c r="BN16" s="212">
        <v>1967</v>
      </c>
      <c r="BO16" s="206">
        <v>526</v>
      </c>
      <c r="BP16" s="206">
        <v>11</v>
      </c>
      <c r="BQ16" s="206">
        <v>0</v>
      </c>
      <c r="BR16" s="206">
        <v>26</v>
      </c>
      <c r="BS16" s="206">
        <v>179</v>
      </c>
      <c r="BT16" s="206">
        <v>63</v>
      </c>
      <c r="BU16" s="206">
        <v>79</v>
      </c>
      <c r="BV16" s="206">
        <v>34</v>
      </c>
      <c r="BW16" s="206">
        <v>398</v>
      </c>
      <c r="BX16" s="206">
        <v>418</v>
      </c>
      <c r="BY16" s="206">
        <v>126</v>
      </c>
      <c r="BZ16" s="206">
        <v>9</v>
      </c>
      <c r="CA16" s="206">
        <v>106</v>
      </c>
      <c r="CB16" s="206">
        <v>13</v>
      </c>
      <c r="CC16" s="206">
        <v>25</v>
      </c>
      <c r="CD16" s="212">
        <v>2013</v>
      </c>
    </row>
    <row r="17" spans="1:82" ht="15" customHeight="1" x14ac:dyDescent="0.25">
      <c r="A17" s="38" t="s">
        <v>13</v>
      </c>
      <c r="B17" s="13" t="s">
        <v>48</v>
      </c>
      <c r="C17" s="204">
        <v>3</v>
      </c>
      <c r="D17" s="203">
        <v>0</v>
      </c>
      <c r="E17" s="203">
        <v>0</v>
      </c>
      <c r="F17" s="203">
        <v>0</v>
      </c>
      <c r="G17" s="203">
        <v>1</v>
      </c>
      <c r="H17" s="203">
        <v>0</v>
      </c>
      <c r="I17" s="203">
        <v>1</v>
      </c>
      <c r="J17" s="203">
        <v>0</v>
      </c>
      <c r="K17" s="203">
        <v>2</v>
      </c>
      <c r="L17" s="203">
        <v>0</v>
      </c>
      <c r="M17" s="203">
        <v>0</v>
      </c>
      <c r="N17" s="203">
        <v>0</v>
      </c>
      <c r="O17" s="203">
        <v>0</v>
      </c>
      <c r="P17" s="203">
        <v>0</v>
      </c>
      <c r="Q17" s="203">
        <v>0</v>
      </c>
      <c r="R17" s="211">
        <v>7</v>
      </c>
      <c r="S17" s="203">
        <v>2</v>
      </c>
      <c r="T17" s="203">
        <v>0</v>
      </c>
      <c r="U17" s="203">
        <v>0</v>
      </c>
      <c r="V17" s="203">
        <v>0</v>
      </c>
      <c r="W17" s="203">
        <v>1</v>
      </c>
      <c r="X17" s="203">
        <v>0</v>
      </c>
      <c r="Y17" s="203">
        <v>0</v>
      </c>
      <c r="Z17" s="203">
        <v>0</v>
      </c>
      <c r="AA17" s="203">
        <v>0</v>
      </c>
      <c r="AB17" s="203">
        <v>1</v>
      </c>
      <c r="AC17" s="203">
        <v>0</v>
      </c>
      <c r="AD17" s="203">
        <v>0</v>
      </c>
      <c r="AE17" s="203">
        <v>0</v>
      </c>
      <c r="AF17" s="203">
        <v>0</v>
      </c>
      <c r="AG17" s="203">
        <v>0</v>
      </c>
      <c r="AH17" s="211">
        <v>4</v>
      </c>
      <c r="AI17" s="203">
        <v>6</v>
      </c>
      <c r="AJ17" s="203">
        <v>0</v>
      </c>
      <c r="AK17" s="203">
        <v>0</v>
      </c>
      <c r="AL17" s="203">
        <v>0</v>
      </c>
      <c r="AM17" s="203">
        <v>1</v>
      </c>
      <c r="AN17" s="203">
        <v>0</v>
      </c>
      <c r="AO17" s="203">
        <v>0</v>
      </c>
      <c r="AP17" s="203">
        <v>1</v>
      </c>
      <c r="AQ17" s="203">
        <v>0</v>
      </c>
      <c r="AR17" s="203">
        <v>1</v>
      </c>
      <c r="AS17" s="203">
        <v>0</v>
      </c>
      <c r="AT17" s="203">
        <v>0</v>
      </c>
      <c r="AU17" s="203">
        <v>0</v>
      </c>
      <c r="AV17" s="203">
        <v>0</v>
      </c>
      <c r="AW17" s="203">
        <v>0</v>
      </c>
      <c r="AX17" s="211">
        <v>9</v>
      </c>
      <c r="AY17" s="203">
        <v>2</v>
      </c>
      <c r="AZ17" s="203">
        <v>0</v>
      </c>
      <c r="BA17" s="203">
        <v>0</v>
      </c>
      <c r="BB17" s="203">
        <v>0</v>
      </c>
      <c r="BC17" s="203">
        <v>3</v>
      </c>
      <c r="BD17" s="203">
        <v>0</v>
      </c>
      <c r="BE17" s="203">
        <v>0</v>
      </c>
      <c r="BF17" s="203">
        <v>3</v>
      </c>
      <c r="BG17" s="203">
        <v>0</v>
      </c>
      <c r="BH17" s="203">
        <v>0</v>
      </c>
      <c r="BI17" s="203">
        <v>0</v>
      </c>
      <c r="BJ17" s="203">
        <v>0</v>
      </c>
      <c r="BK17" s="203">
        <v>1</v>
      </c>
      <c r="BL17" s="203">
        <v>0</v>
      </c>
      <c r="BM17" s="203">
        <v>0</v>
      </c>
      <c r="BN17" s="211">
        <v>9</v>
      </c>
      <c r="BO17" s="203">
        <v>11</v>
      </c>
      <c r="BP17" s="203">
        <v>1</v>
      </c>
      <c r="BQ17" s="203">
        <v>0</v>
      </c>
      <c r="BR17" s="203">
        <v>0</v>
      </c>
      <c r="BS17" s="203">
        <v>5</v>
      </c>
      <c r="BT17" s="203">
        <v>1</v>
      </c>
      <c r="BU17" s="203">
        <v>0</v>
      </c>
      <c r="BV17" s="203">
        <v>0</v>
      </c>
      <c r="BW17" s="203">
        <v>1</v>
      </c>
      <c r="BX17" s="203">
        <v>1</v>
      </c>
      <c r="BY17" s="203">
        <v>0</v>
      </c>
      <c r="BZ17" s="203">
        <v>0</v>
      </c>
      <c r="CA17" s="203">
        <v>0</v>
      </c>
      <c r="CB17" s="203">
        <v>0</v>
      </c>
      <c r="CC17" s="203">
        <v>0</v>
      </c>
      <c r="CD17" s="211">
        <v>20</v>
      </c>
    </row>
    <row r="18" spans="1:82" ht="15" customHeight="1" x14ac:dyDescent="0.25">
      <c r="A18" s="45" t="s">
        <v>15</v>
      </c>
      <c r="B18" s="289" t="s">
        <v>58</v>
      </c>
      <c r="C18" s="209">
        <v>2</v>
      </c>
      <c r="D18" s="210">
        <v>0</v>
      </c>
      <c r="E18" s="210">
        <v>0</v>
      </c>
      <c r="F18" s="210">
        <v>0</v>
      </c>
      <c r="G18" s="210">
        <v>0</v>
      </c>
      <c r="H18" s="210">
        <v>0</v>
      </c>
      <c r="I18" s="210">
        <v>0</v>
      </c>
      <c r="J18" s="210">
        <v>0</v>
      </c>
      <c r="K18" s="210">
        <v>0</v>
      </c>
      <c r="L18" s="210">
        <v>1</v>
      </c>
      <c r="M18" s="210">
        <v>0</v>
      </c>
      <c r="N18" s="210">
        <v>0</v>
      </c>
      <c r="O18" s="210">
        <v>0</v>
      </c>
      <c r="P18" s="210">
        <v>0</v>
      </c>
      <c r="Q18" s="210">
        <v>0</v>
      </c>
      <c r="R18" s="346">
        <v>3</v>
      </c>
      <c r="S18" s="210">
        <v>2</v>
      </c>
      <c r="T18" s="210">
        <v>0</v>
      </c>
      <c r="U18" s="210">
        <v>0</v>
      </c>
      <c r="V18" s="210">
        <v>0</v>
      </c>
      <c r="W18" s="210">
        <v>0</v>
      </c>
      <c r="X18" s="210">
        <v>0</v>
      </c>
      <c r="Y18" s="210">
        <v>0</v>
      </c>
      <c r="Z18" s="210">
        <v>0</v>
      </c>
      <c r="AA18" s="210">
        <v>0</v>
      </c>
      <c r="AB18" s="210">
        <v>0</v>
      </c>
      <c r="AC18" s="210">
        <v>0</v>
      </c>
      <c r="AD18" s="210">
        <v>0</v>
      </c>
      <c r="AE18" s="210">
        <v>0</v>
      </c>
      <c r="AF18" s="210">
        <v>0</v>
      </c>
      <c r="AG18" s="210">
        <v>0</v>
      </c>
      <c r="AH18" s="346">
        <v>2</v>
      </c>
      <c r="AI18" s="210">
        <v>2</v>
      </c>
      <c r="AJ18" s="210">
        <v>0</v>
      </c>
      <c r="AK18" s="210">
        <v>0</v>
      </c>
      <c r="AL18" s="210">
        <v>0</v>
      </c>
      <c r="AM18" s="210">
        <v>0</v>
      </c>
      <c r="AN18" s="210">
        <v>0</v>
      </c>
      <c r="AO18" s="210">
        <v>0</v>
      </c>
      <c r="AP18" s="210">
        <v>0</v>
      </c>
      <c r="AQ18" s="210">
        <v>0</v>
      </c>
      <c r="AR18" s="210">
        <v>0</v>
      </c>
      <c r="AS18" s="210">
        <v>0</v>
      </c>
      <c r="AT18" s="210">
        <v>0</v>
      </c>
      <c r="AU18" s="210">
        <v>0</v>
      </c>
      <c r="AV18" s="210">
        <v>0</v>
      </c>
      <c r="AW18" s="210">
        <v>0</v>
      </c>
      <c r="AX18" s="346">
        <v>2</v>
      </c>
      <c r="AY18" s="210">
        <v>3</v>
      </c>
      <c r="AZ18" s="210">
        <v>0</v>
      </c>
      <c r="BA18" s="210">
        <v>0</v>
      </c>
      <c r="BB18" s="210">
        <v>0</v>
      </c>
      <c r="BC18" s="210">
        <v>1</v>
      </c>
      <c r="BD18" s="210">
        <v>0</v>
      </c>
      <c r="BE18" s="210">
        <v>0</v>
      </c>
      <c r="BF18" s="210">
        <v>0</v>
      </c>
      <c r="BG18" s="210">
        <v>0</v>
      </c>
      <c r="BH18" s="210">
        <v>0</v>
      </c>
      <c r="BI18" s="210">
        <v>0</v>
      </c>
      <c r="BJ18" s="210">
        <v>0</v>
      </c>
      <c r="BK18" s="210">
        <v>0</v>
      </c>
      <c r="BL18" s="210">
        <v>0</v>
      </c>
      <c r="BM18" s="210">
        <v>0</v>
      </c>
      <c r="BN18" s="346">
        <v>4</v>
      </c>
      <c r="BO18" s="210">
        <v>1</v>
      </c>
      <c r="BP18" s="210">
        <v>0</v>
      </c>
      <c r="BQ18" s="210">
        <v>0</v>
      </c>
      <c r="BR18" s="210">
        <v>0</v>
      </c>
      <c r="BS18" s="210">
        <v>0</v>
      </c>
      <c r="BT18" s="210">
        <v>0</v>
      </c>
      <c r="BU18" s="210">
        <v>0</v>
      </c>
      <c r="BV18" s="210">
        <v>0</v>
      </c>
      <c r="BW18" s="210">
        <v>0</v>
      </c>
      <c r="BX18" s="210">
        <v>0</v>
      </c>
      <c r="BY18" s="210">
        <v>0</v>
      </c>
      <c r="BZ18" s="210">
        <v>0</v>
      </c>
      <c r="CA18" s="210">
        <v>0</v>
      </c>
      <c r="CB18" s="210">
        <v>0</v>
      </c>
      <c r="CC18" s="210">
        <v>0</v>
      </c>
      <c r="CD18" s="346">
        <v>1</v>
      </c>
    </row>
    <row r="19" spans="1:82" ht="15" customHeight="1" x14ac:dyDescent="0.25">
      <c r="A19" s="38"/>
      <c r="B19" s="13" t="s">
        <v>210</v>
      </c>
      <c r="C19" s="204">
        <v>0</v>
      </c>
      <c r="D19" s="203">
        <v>0</v>
      </c>
      <c r="E19" s="203">
        <v>0</v>
      </c>
      <c r="F19" s="203">
        <v>0</v>
      </c>
      <c r="G19" s="203">
        <v>0</v>
      </c>
      <c r="H19" s="203">
        <v>0</v>
      </c>
      <c r="I19" s="203">
        <v>0</v>
      </c>
      <c r="J19" s="203">
        <v>0</v>
      </c>
      <c r="K19" s="203">
        <v>1</v>
      </c>
      <c r="L19" s="203">
        <v>0</v>
      </c>
      <c r="M19" s="203">
        <v>1</v>
      </c>
      <c r="N19" s="203">
        <v>0</v>
      </c>
      <c r="O19" s="203">
        <v>0</v>
      </c>
      <c r="P19" s="203">
        <v>0</v>
      </c>
      <c r="Q19" s="203">
        <v>0</v>
      </c>
      <c r="R19" s="211">
        <v>2</v>
      </c>
      <c r="S19" s="203">
        <v>0</v>
      </c>
      <c r="T19" s="203">
        <v>0</v>
      </c>
      <c r="U19" s="203">
        <v>0</v>
      </c>
      <c r="V19" s="203">
        <v>0</v>
      </c>
      <c r="W19" s="203">
        <v>0</v>
      </c>
      <c r="X19" s="203">
        <v>0</v>
      </c>
      <c r="Y19" s="203">
        <v>0</v>
      </c>
      <c r="Z19" s="203">
        <v>0</v>
      </c>
      <c r="AA19" s="203">
        <v>0</v>
      </c>
      <c r="AB19" s="203">
        <v>0</v>
      </c>
      <c r="AC19" s="203">
        <v>0</v>
      </c>
      <c r="AD19" s="203">
        <v>0</v>
      </c>
      <c r="AE19" s="203">
        <v>0</v>
      </c>
      <c r="AF19" s="203">
        <v>0</v>
      </c>
      <c r="AG19" s="203">
        <v>0</v>
      </c>
      <c r="AH19" s="211">
        <v>0</v>
      </c>
      <c r="AI19" s="203">
        <v>1</v>
      </c>
      <c r="AJ19" s="203">
        <v>0</v>
      </c>
      <c r="AK19" s="203">
        <v>0</v>
      </c>
      <c r="AL19" s="203">
        <v>0</v>
      </c>
      <c r="AM19" s="203">
        <v>1</v>
      </c>
      <c r="AN19" s="203">
        <v>0</v>
      </c>
      <c r="AO19" s="203">
        <v>0</v>
      </c>
      <c r="AP19" s="203">
        <v>0</v>
      </c>
      <c r="AQ19" s="203">
        <v>1</v>
      </c>
      <c r="AR19" s="203">
        <v>1</v>
      </c>
      <c r="AS19" s="203">
        <v>0</v>
      </c>
      <c r="AT19" s="203">
        <v>0</v>
      </c>
      <c r="AU19" s="203">
        <v>0</v>
      </c>
      <c r="AV19" s="203">
        <v>0</v>
      </c>
      <c r="AW19" s="203">
        <v>0</v>
      </c>
      <c r="AX19" s="211">
        <v>4</v>
      </c>
      <c r="AY19" s="203">
        <v>1</v>
      </c>
      <c r="AZ19" s="203">
        <v>0</v>
      </c>
      <c r="BA19" s="203">
        <v>0</v>
      </c>
      <c r="BB19" s="203">
        <v>0</v>
      </c>
      <c r="BC19" s="203">
        <v>0</v>
      </c>
      <c r="BD19" s="203">
        <v>0</v>
      </c>
      <c r="BE19" s="203">
        <v>1</v>
      </c>
      <c r="BF19" s="203">
        <v>0</v>
      </c>
      <c r="BG19" s="203">
        <v>0</v>
      </c>
      <c r="BH19" s="203">
        <v>1</v>
      </c>
      <c r="BI19" s="203">
        <v>0</v>
      </c>
      <c r="BJ19" s="203">
        <v>0</v>
      </c>
      <c r="BK19" s="203">
        <v>0</v>
      </c>
      <c r="BL19" s="203">
        <v>0</v>
      </c>
      <c r="BM19" s="203">
        <v>0</v>
      </c>
      <c r="BN19" s="211">
        <v>3</v>
      </c>
      <c r="BO19" s="203">
        <v>1</v>
      </c>
      <c r="BP19" s="203">
        <v>0</v>
      </c>
      <c r="BQ19" s="203">
        <v>0</v>
      </c>
      <c r="BR19" s="203">
        <v>0</v>
      </c>
      <c r="BS19" s="203">
        <v>0</v>
      </c>
      <c r="BT19" s="203">
        <v>0</v>
      </c>
      <c r="BU19" s="203">
        <v>0</v>
      </c>
      <c r="BV19" s="203">
        <v>0</v>
      </c>
      <c r="BW19" s="203">
        <v>0</v>
      </c>
      <c r="BX19" s="203">
        <v>3</v>
      </c>
      <c r="BY19" s="203">
        <v>0</v>
      </c>
      <c r="BZ19" s="203">
        <v>0</v>
      </c>
      <c r="CA19" s="203">
        <v>0</v>
      </c>
      <c r="CB19" s="203">
        <v>0</v>
      </c>
      <c r="CC19" s="203">
        <v>0</v>
      </c>
      <c r="CD19" s="211">
        <v>4</v>
      </c>
    </row>
    <row r="20" spans="1:82" ht="15" customHeight="1" x14ac:dyDescent="0.25">
      <c r="A20" s="39"/>
      <c r="B20" s="337" t="s">
        <v>41</v>
      </c>
      <c r="C20" s="205">
        <v>2</v>
      </c>
      <c r="D20" s="206">
        <v>0</v>
      </c>
      <c r="E20" s="206">
        <v>0</v>
      </c>
      <c r="F20" s="206">
        <v>0</v>
      </c>
      <c r="G20" s="206">
        <v>0</v>
      </c>
      <c r="H20" s="206">
        <v>0</v>
      </c>
      <c r="I20" s="206">
        <v>0</v>
      </c>
      <c r="J20" s="206">
        <v>0</v>
      </c>
      <c r="K20" s="206">
        <v>1</v>
      </c>
      <c r="L20" s="206">
        <v>1</v>
      </c>
      <c r="M20" s="206">
        <v>1</v>
      </c>
      <c r="N20" s="206">
        <v>0</v>
      </c>
      <c r="O20" s="206">
        <v>0</v>
      </c>
      <c r="P20" s="206">
        <v>0</v>
      </c>
      <c r="Q20" s="206">
        <v>0</v>
      </c>
      <c r="R20" s="212">
        <v>5</v>
      </c>
      <c r="S20" s="206">
        <v>2</v>
      </c>
      <c r="T20" s="206">
        <v>0</v>
      </c>
      <c r="U20" s="206">
        <v>0</v>
      </c>
      <c r="V20" s="206">
        <v>0</v>
      </c>
      <c r="W20" s="206">
        <v>0</v>
      </c>
      <c r="X20" s="206">
        <v>0</v>
      </c>
      <c r="Y20" s="206">
        <v>0</v>
      </c>
      <c r="Z20" s="206">
        <v>0</v>
      </c>
      <c r="AA20" s="206">
        <v>0</v>
      </c>
      <c r="AB20" s="206">
        <v>0</v>
      </c>
      <c r="AC20" s="206">
        <v>0</v>
      </c>
      <c r="AD20" s="206">
        <v>0</v>
      </c>
      <c r="AE20" s="206">
        <v>0</v>
      </c>
      <c r="AF20" s="206">
        <v>0</v>
      </c>
      <c r="AG20" s="206">
        <v>0</v>
      </c>
      <c r="AH20" s="212">
        <v>2</v>
      </c>
      <c r="AI20" s="206">
        <v>3</v>
      </c>
      <c r="AJ20" s="206">
        <v>0</v>
      </c>
      <c r="AK20" s="206">
        <v>0</v>
      </c>
      <c r="AL20" s="206">
        <v>0</v>
      </c>
      <c r="AM20" s="206">
        <v>1</v>
      </c>
      <c r="AN20" s="206">
        <v>0</v>
      </c>
      <c r="AO20" s="206">
        <v>0</v>
      </c>
      <c r="AP20" s="206">
        <v>0</v>
      </c>
      <c r="AQ20" s="206">
        <v>1</v>
      </c>
      <c r="AR20" s="206">
        <v>1</v>
      </c>
      <c r="AS20" s="206">
        <v>0</v>
      </c>
      <c r="AT20" s="206">
        <v>0</v>
      </c>
      <c r="AU20" s="206">
        <v>0</v>
      </c>
      <c r="AV20" s="206">
        <v>0</v>
      </c>
      <c r="AW20" s="206">
        <v>0</v>
      </c>
      <c r="AX20" s="212">
        <v>6</v>
      </c>
      <c r="AY20" s="206">
        <v>4</v>
      </c>
      <c r="AZ20" s="206">
        <v>0</v>
      </c>
      <c r="BA20" s="206">
        <v>0</v>
      </c>
      <c r="BB20" s="206">
        <v>0</v>
      </c>
      <c r="BC20" s="206">
        <v>1</v>
      </c>
      <c r="BD20" s="206">
        <v>0</v>
      </c>
      <c r="BE20" s="206">
        <v>1</v>
      </c>
      <c r="BF20" s="206">
        <v>0</v>
      </c>
      <c r="BG20" s="206">
        <v>0</v>
      </c>
      <c r="BH20" s="206">
        <v>1</v>
      </c>
      <c r="BI20" s="206">
        <v>0</v>
      </c>
      <c r="BJ20" s="206">
        <v>0</v>
      </c>
      <c r="BK20" s="206">
        <v>0</v>
      </c>
      <c r="BL20" s="206">
        <v>0</v>
      </c>
      <c r="BM20" s="206">
        <v>0</v>
      </c>
      <c r="BN20" s="212">
        <v>7</v>
      </c>
      <c r="BO20" s="206">
        <v>2</v>
      </c>
      <c r="BP20" s="206">
        <v>0</v>
      </c>
      <c r="BQ20" s="206">
        <v>0</v>
      </c>
      <c r="BR20" s="206">
        <v>0</v>
      </c>
      <c r="BS20" s="206">
        <v>0</v>
      </c>
      <c r="BT20" s="206">
        <v>0</v>
      </c>
      <c r="BU20" s="206">
        <v>0</v>
      </c>
      <c r="BV20" s="206">
        <v>0</v>
      </c>
      <c r="BW20" s="206">
        <v>0</v>
      </c>
      <c r="BX20" s="206">
        <v>3</v>
      </c>
      <c r="BY20" s="206">
        <v>0</v>
      </c>
      <c r="BZ20" s="206">
        <v>0</v>
      </c>
      <c r="CA20" s="206">
        <v>0</v>
      </c>
      <c r="CB20" s="206">
        <v>0</v>
      </c>
      <c r="CC20" s="206">
        <v>0</v>
      </c>
      <c r="CD20" s="212">
        <v>5</v>
      </c>
    </row>
    <row r="21" spans="1:82" ht="15" customHeight="1" x14ac:dyDescent="0.25">
      <c r="A21" s="46" t="s">
        <v>21</v>
      </c>
      <c r="B21" s="37" t="s">
        <v>214</v>
      </c>
      <c r="C21" s="205">
        <v>0</v>
      </c>
      <c r="D21" s="206">
        <v>0</v>
      </c>
      <c r="E21" s="206">
        <v>0</v>
      </c>
      <c r="F21" s="206">
        <v>0</v>
      </c>
      <c r="G21" s="206">
        <v>0</v>
      </c>
      <c r="H21" s="206">
        <v>0</v>
      </c>
      <c r="I21" s="206">
        <v>0</v>
      </c>
      <c r="J21" s="206">
        <v>0</v>
      </c>
      <c r="K21" s="206">
        <v>0</v>
      </c>
      <c r="L21" s="206">
        <v>0</v>
      </c>
      <c r="M21" s="206">
        <v>0</v>
      </c>
      <c r="N21" s="206">
        <v>0</v>
      </c>
      <c r="O21" s="206">
        <v>0</v>
      </c>
      <c r="P21" s="206">
        <v>0</v>
      </c>
      <c r="Q21" s="206">
        <v>0</v>
      </c>
      <c r="R21" s="212">
        <v>0</v>
      </c>
      <c r="S21" s="206">
        <v>1</v>
      </c>
      <c r="T21" s="206">
        <v>0</v>
      </c>
      <c r="U21" s="206">
        <v>0</v>
      </c>
      <c r="V21" s="206">
        <v>0</v>
      </c>
      <c r="W21" s="206">
        <v>0</v>
      </c>
      <c r="X21" s="206">
        <v>0</v>
      </c>
      <c r="Y21" s="206">
        <v>0</v>
      </c>
      <c r="Z21" s="206">
        <v>0</v>
      </c>
      <c r="AA21" s="206">
        <v>0</v>
      </c>
      <c r="AB21" s="206">
        <v>0</v>
      </c>
      <c r="AC21" s="206">
        <v>0</v>
      </c>
      <c r="AD21" s="206">
        <v>0</v>
      </c>
      <c r="AE21" s="206">
        <v>0</v>
      </c>
      <c r="AF21" s="206">
        <v>0</v>
      </c>
      <c r="AG21" s="206">
        <v>0</v>
      </c>
      <c r="AH21" s="212">
        <v>1</v>
      </c>
      <c r="AI21" s="206">
        <v>0</v>
      </c>
      <c r="AJ21" s="206">
        <v>0</v>
      </c>
      <c r="AK21" s="206">
        <v>0</v>
      </c>
      <c r="AL21" s="206">
        <v>0</v>
      </c>
      <c r="AM21" s="206">
        <v>0</v>
      </c>
      <c r="AN21" s="206">
        <v>0</v>
      </c>
      <c r="AO21" s="206">
        <v>0</v>
      </c>
      <c r="AP21" s="206">
        <v>0</v>
      </c>
      <c r="AQ21" s="206">
        <v>0</v>
      </c>
      <c r="AR21" s="206">
        <v>0</v>
      </c>
      <c r="AS21" s="206">
        <v>0</v>
      </c>
      <c r="AT21" s="206">
        <v>0</v>
      </c>
      <c r="AU21" s="206">
        <v>0</v>
      </c>
      <c r="AV21" s="206">
        <v>0</v>
      </c>
      <c r="AW21" s="206">
        <v>0</v>
      </c>
      <c r="AX21" s="212">
        <v>0</v>
      </c>
      <c r="AY21" s="206">
        <v>1</v>
      </c>
      <c r="AZ21" s="206">
        <v>0</v>
      </c>
      <c r="BA21" s="206">
        <v>0</v>
      </c>
      <c r="BB21" s="206">
        <v>0</v>
      </c>
      <c r="BC21" s="206">
        <v>0</v>
      </c>
      <c r="BD21" s="206">
        <v>0</v>
      </c>
      <c r="BE21" s="206">
        <v>0</v>
      </c>
      <c r="BF21" s="206">
        <v>0</v>
      </c>
      <c r="BG21" s="206">
        <v>0</v>
      </c>
      <c r="BH21" s="206">
        <v>0</v>
      </c>
      <c r="BI21" s="206">
        <v>0</v>
      </c>
      <c r="BJ21" s="206">
        <v>0</v>
      </c>
      <c r="BK21" s="206">
        <v>0</v>
      </c>
      <c r="BL21" s="206">
        <v>0</v>
      </c>
      <c r="BM21" s="206">
        <v>0</v>
      </c>
      <c r="BN21" s="212">
        <v>1</v>
      </c>
      <c r="BO21" s="206">
        <v>1</v>
      </c>
      <c r="BP21" s="206">
        <v>0</v>
      </c>
      <c r="BQ21" s="206">
        <v>0</v>
      </c>
      <c r="BR21" s="206">
        <v>0</v>
      </c>
      <c r="BS21" s="206">
        <v>0</v>
      </c>
      <c r="BT21" s="206">
        <v>0</v>
      </c>
      <c r="BU21" s="206">
        <v>0</v>
      </c>
      <c r="BV21" s="206">
        <v>0</v>
      </c>
      <c r="BW21" s="206">
        <v>0</v>
      </c>
      <c r="BX21" s="206">
        <v>0</v>
      </c>
      <c r="BY21" s="206">
        <v>0</v>
      </c>
      <c r="BZ21" s="206">
        <v>0</v>
      </c>
      <c r="CA21" s="206">
        <v>0</v>
      </c>
      <c r="CB21" s="206">
        <v>0</v>
      </c>
      <c r="CC21" s="206">
        <v>0</v>
      </c>
      <c r="CD21" s="212">
        <v>1</v>
      </c>
    </row>
    <row r="22" spans="1:82" ht="15" customHeight="1" x14ac:dyDescent="0.25">
      <c r="A22" s="192" t="s">
        <v>22</v>
      </c>
      <c r="B22" s="218" t="s">
        <v>100</v>
      </c>
      <c r="C22" s="216">
        <v>7</v>
      </c>
      <c r="D22" s="215">
        <v>0</v>
      </c>
      <c r="E22" s="215">
        <v>0</v>
      </c>
      <c r="F22" s="215">
        <v>1</v>
      </c>
      <c r="G22" s="215">
        <v>4</v>
      </c>
      <c r="H22" s="215">
        <v>0</v>
      </c>
      <c r="I22" s="215">
        <v>6</v>
      </c>
      <c r="J22" s="215">
        <v>3</v>
      </c>
      <c r="K22" s="215">
        <v>33</v>
      </c>
      <c r="L22" s="215">
        <v>42</v>
      </c>
      <c r="M22" s="215">
        <v>77</v>
      </c>
      <c r="N22" s="215">
        <v>6</v>
      </c>
      <c r="O22" s="215">
        <v>29</v>
      </c>
      <c r="P22" s="215">
        <v>3</v>
      </c>
      <c r="Q22" s="215">
        <v>14</v>
      </c>
      <c r="R22" s="217">
        <v>225</v>
      </c>
      <c r="S22" s="215">
        <v>18</v>
      </c>
      <c r="T22" s="215">
        <v>3</v>
      </c>
      <c r="U22" s="215">
        <v>0</v>
      </c>
      <c r="V22" s="215">
        <v>0</v>
      </c>
      <c r="W22" s="215">
        <v>5</v>
      </c>
      <c r="X22" s="215">
        <v>3</v>
      </c>
      <c r="Y22" s="215">
        <v>7</v>
      </c>
      <c r="Z22" s="215">
        <v>0</v>
      </c>
      <c r="AA22" s="215">
        <v>49</v>
      </c>
      <c r="AB22" s="215">
        <v>52</v>
      </c>
      <c r="AC22" s="215">
        <v>68</v>
      </c>
      <c r="AD22" s="215">
        <v>5</v>
      </c>
      <c r="AE22" s="215">
        <v>25</v>
      </c>
      <c r="AF22" s="215">
        <v>6</v>
      </c>
      <c r="AG22" s="215">
        <v>15</v>
      </c>
      <c r="AH22" s="217">
        <v>256</v>
      </c>
      <c r="AI22" s="215">
        <v>15</v>
      </c>
      <c r="AJ22" s="215">
        <v>0</v>
      </c>
      <c r="AK22" s="215">
        <v>0</v>
      </c>
      <c r="AL22" s="215">
        <v>0</v>
      </c>
      <c r="AM22" s="215">
        <v>4</v>
      </c>
      <c r="AN22" s="215">
        <v>2</v>
      </c>
      <c r="AO22" s="215">
        <v>15</v>
      </c>
      <c r="AP22" s="215">
        <v>6</v>
      </c>
      <c r="AQ22" s="215">
        <v>50</v>
      </c>
      <c r="AR22" s="215">
        <v>49</v>
      </c>
      <c r="AS22" s="215">
        <v>92</v>
      </c>
      <c r="AT22" s="215">
        <v>3</v>
      </c>
      <c r="AU22" s="215">
        <v>26</v>
      </c>
      <c r="AV22" s="215">
        <v>4</v>
      </c>
      <c r="AW22" s="215">
        <v>14</v>
      </c>
      <c r="AX22" s="217">
        <v>280</v>
      </c>
      <c r="AY22" s="215">
        <v>24</v>
      </c>
      <c r="AZ22" s="215">
        <v>2</v>
      </c>
      <c r="BA22" s="215">
        <v>0</v>
      </c>
      <c r="BB22" s="215">
        <v>1</v>
      </c>
      <c r="BC22" s="215">
        <v>6</v>
      </c>
      <c r="BD22" s="215">
        <v>1</v>
      </c>
      <c r="BE22" s="215">
        <v>8</v>
      </c>
      <c r="BF22" s="215">
        <v>5</v>
      </c>
      <c r="BG22" s="215">
        <v>34</v>
      </c>
      <c r="BH22" s="215">
        <v>67</v>
      </c>
      <c r="BI22" s="215">
        <v>104</v>
      </c>
      <c r="BJ22" s="215">
        <v>7</v>
      </c>
      <c r="BK22" s="215">
        <v>23</v>
      </c>
      <c r="BL22" s="215">
        <v>4</v>
      </c>
      <c r="BM22" s="215">
        <v>14</v>
      </c>
      <c r="BN22" s="217">
        <v>300</v>
      </c>
      <c r="BO22" s="215">
        <v>15</v>
      </c>
      <c r="BP22" s="215">
        <v>0</v>
      </c>
      <c r="BQ22" s="215">
        <v>0</v>
      </c>
      <c r="BR22" s="215">
        <v>0</v>
      </c>
      <c r="BS22" s="215">
        <v>7</v>
      </c>
      <c r="BT22" s="215">
        <v>1</v>
      </c>
      <c r="BU22" s="215">
        <v>4</v>
      </c>
      <c r="BV22" s="215">
        <v>4</v>
      </c>
      <c r="BW22" s="215">
        <v>58</v>
      </c>
      <c r="BX22" s="215">
        <v>58</v>
      </c>
      <c r="BY22" s="215">
        <v>84</v>
      </c>
      <c r="BZ22" s="215">
        <v>4</v>
      </c>
      <c r="CA22" s="215">
        <v>22</v>
      </c>
      <c r="CB22" s="215">
        <v>1</v>
      </c>
      <c r="CC22" s="215">
        <v>13</v>
      </c>
      <c r="CD22" s="217">
        <v>271</v>
      </c>
    </row>
    <row r="23" spans="1:82" ht="15" customHeight="1" x14ac:dyDescent="0.25">
      <c r="A23" s="38" t="s">
        <v>25</v>
      </c>
      <c r="B23" s="13" t="s">
        <v>216</v>
      </c>
      <c r="C23" s="204">
        <v>167</v>
      </c>
      <c r="D23" s="203">
        <v>6</v>
      </c>
      <c r="E23" s="203">
        <v>0</v>
      </c>
      <c r="F23" s="203">
        <v>2</v>
      </c>
      <c r="G23" s="203">
        <v>52</v>
      </c>
      <c r="H23" s="203">
        <v>23</v>
      </c>
      <c r="I23" s="203">
        <v>21</v>
      </c>
      <c r="J23" s="203">
        <v>15</v>
      </c>
      <c r="K23" s="203">
        <v>164</v>
      </c>
      <c r="L23" s="203">
        <v>166</v>
      </c>
      <c r="M23" s="203">
        <v>144</v>
      </c>
      <c r="N23" s="203">
        <v>63</v>
      </c>
      <c r="O23" s="203">
        <v>32</v>
      </c>
      <c r="P23" s="203">
        <v>19</v>
      </c>
      <c r="Q23" s="203">
        <v>14</v>
      </c>
      <c r="R23" s="211">
        <v>888</v>
      </c>
      <c r="S23" s="203">
        <v>184</v>
      </c>
      <c r="T23" s="203">
        <v>5</v>
      </c>
      <c r="U23" s="203">
        <v>0</v>
      </c>
      <c r="V23" s="203">
        <v>5</v>
      </c>
      <c r="W23" s="203">
        <v>48</v>
      </c>
      <c r="X23" s="203">
        <v>24</v>
      </c>
      <c r="Y23" s="203">
        <v>35</v>
      </c>
      <c r="Z23" s="203">
        <v>16</v>
      </c>
      <c r="AA23" s="203">
        <v>179</v>
      </c>
      <c r="AB23" s="203">
        <v>171</v>
      </c>
      <c r="AC23" s="203">
        <v>126</v>
      </c>
      <c r="AD23" s="203">
        <v>61</v>
      </c>
      <c r="AE23" s="203">
        <v>29</v>
      </c>
      <c r="AF23" s="203">
        <v>25</v>
      </c>
      <c r="AG23" s="203">
        <v>10</v>
      </c>
      <c r="AH23" s="211">
        <v>918</v>
      </c>
      <c r="AI23" s="203">
        <v>187</v>
      </c>
      <c r="AJ23" s="203">
        <v>2</v>
      </c>
      <c r="AK23" s="203">
        <v>1</v>
      </c>
      <c r="AL23" s="203">
        <v>3</v>
      </c>
      <c r="AM23" s="203">
        <v>53</v>
      </c>
      <c r="AN23" s="203">
        <v>17</v>
      </c>
      <c r="AO23" s="203">
        <v>33</v>
      </c>
      <c r="AP23" s="203">
        <v>11</v>
      </c>
      <c r="AQ23" s="203">
        <v>186</v>
      </c>
      <c r="AR23" s="203">
        <v>196</v>
      </c>
      <c r="AS23" s="203">
        <v>139</v>
      </c>
      <c r="AT23" s="203">
        <v>52</v>
      </c>
      <c r="AU23" s="203">
        <v>35</v>
      </c>
      <c r="AV23" s="203">
        <v>22</v>
      </c>
      <c r="AW23" s="203">
        <v>9</v>
      </c>
      <c r="AX23" s="211">
        <v>946</v>
      </c>
      <c r="AY23" s="203">
        <v>162</v>
      </c>
      <c r="AZ23" s="203">
        <v>3</v>
      </c>
      <c r="BA23" s="203">
        <v>0</v>
      </c>
      <c r="BB23" s="203">
        <v>5</v>
      </c>
      <c r="BC23" s="203">
        <v>32</v>
      </c>
      <c r="BD23" s="203">
        <v>26</v>
      </c>
      <c r="BE23" s="203">
        <v>34</v>
      </c>
      <c r="BF23" s="203">
        <v>10</v>
      </c>
      <c r="BG23" s="203">
        <v>145</v>
      </c>
      <c r="BH23" s="203">
        <v>204</v>
      </c>
      <c r="BI23" s="203">
        <v>141</v>
      </c>
      <c r="BJ23" s="203">
        <v>42</v>
      </c>
      <c r="BK23" s="203">
        <v>28</v>
      </c>
      <c r="BL23" s="203">
        <v>15</v>
      </c>
      <c r="BM23" s="203">
        <v>12</v>
      </c>
      <c r="BN23" s="211">
        <v>859</v>
      </c>
      <c r="BO23" s="203">
        <v>214</v>
      </c>
      <c r="BP23" s="203">
        <v>1</v>
      </c>
      <c r="BQ23" s="203">
        <v>0</v>
      </c>
      <c r="BR23" s="203">
        <v>6</v>
      </c>
      <c r="BS23" s="203">
        <v>64</v>
      </c>
      <c r="BT23" s="203">
        <v>32</v>
      </c>
      <c r="BU23" s="203">
        <v>23</v>
      </c>
      <c r="BV23" s="203">
        <v>15</v>
      </c>
      <c r="BW23" s="203">
        <v>166</v>
      </c>
      <c r="BX23" s="203">
        <v>172</v>
      </c>
      <c r="BY23" s="203">
        <v>144</v>
      </c>
      <c r="BZ23" s="203">
        <v>70</v>
      </c>
      <c r="CA23" s="203">
        <v>40</v>
      </c>
      <c r="CB23" s="203">
        <v>19</v>
      </c>
      <c r="CC23" s="203">
        <v>13</v>
      </c>
      <c r="CD23" s="211">
        <v>979</v>
      </c>
    </row>
    <row r="24" spans="1:82" ht="15" customHeight="1" x14ac:dyDescent="0.25">
      <c r="A24" s="38"/>
      <c r="B24" s="13" t="s">
        <v>201</v>
      </c>
      <c r="C24" s="204">
        <v>1</v>
      </c>
      <c r="D24" s="203">
        <v>0</v>
      </c>
      <c r="E24" s="203">
        <v>0</v>
      </c>
      <c r="F24" s="203">
        <v>0</v>
      </c>
      <c r="G24" s="203">
        <v>0</v>
      </c>
      <c r="H24" s="203">
        <v>0</v>
      </c>
      <c r="I24" s="203">
        <v>0</v>
      </c>
      <c r="J24" s="203">
        <v>0</v>
      </c>
      <c r="K24" s="203">
        <v>0</v>
      </c>
      <c r="L24" s="203">
        <v>3</v>
      </c>
      <c r="M24" s="203">
        <v>0</v>
      </c>
      <c r="N24" s="203">
        <v>0</v>
      </c>
      <c r="O24" s="203">
        <v>0</v>
      </c>
      <c r="P24" s="203">
        <v>0</v>
      </c>
      <c r="Q24" s="203">
        <v>0</v>
      </c>
      <c r="R24" s="211">
        <v>4</v>
      </c>
      <c r="S24" s="203">
        <v>1</v>
      </c>
      <c r="T24" s="203">
        <v>0</v>
      </c>
      <c r="U24" s="203">
        <v>0</v>
      </c>
      <c r="V24" s="203">
        <v>0</v>
      </c>
      <c r="W24" s="203">
        <v>2</v>
      </c>
      <c r="X24" s="203">
        <v>0</v>
      </c>
      <c r="Y24" s="203">
        <v>0</v>
      </c>
      <c r="Z24" s="203">
        <v>0</v>
      </c>
      <c r="AA24" s="203">
        <v>1</v>
      </c>
      <c r="AB24" s="203">
        <v>0</v>
      </c>
      <c r="AC24" s="203">
        <v>0</v>
      </c>
      <c r="AD24" s="203">
        <v>0</v>
      </c>
      <c r="AE24" s="203">
        <v>0</v>
      </c>
      <c r="AF24" s="203">
        <v>0</v>
      </c>
      <c r="AG24" s="203">
        <v>0</v>
      </c>
      <c r="AH24" s="211">
        <v>4</v>
      </c>
      <c r="AI24" s="203">
        <v>0</v>
      </c>
      <c r="AJ24" s="203">
        <v>0</v>
      </c>
      <c r="AK24" s="203">
        <v>0</v>
      </c>
      <c r="AL24" s="203">
        <v>0</v>
      </c>
      <c r="AM24" s="203">
        <v>0</v>
      </c>
      <c r="AN24" s="203">
        <v>0</v>
      </c>
      <c r="AO24" s="203">
        <v>0</v>
      </c>
      <c r="AP24" s="203">
        <v>1</v>
      </c>
      <c r="AQ24" s="203">
        <v>0</v>
      </c>
      <c r="AR24" s="203">
        <v>1</v>
      </c>
      <c r="AS24" s="203">
        <v>1</v>
      </c>
      <c r="AT24" s="203">
        <v>1</v>
      </c>
      <c r="AU24" s="203">
        <v>0</v>
      </c>
      <c r="AV24" s="203">
        <v>0</v>
      </c>
      <c r="AW24" s="203">
        <v>0</v>
      </c>
      <c r="AX24" s="211">
        <v>4</v>
      </c>
      <c r="AY24" s="203">
        <v>1</v>
      </c>
      <c r="AZ24" s="203">
        <v>0</v>
      </c>
      <c r="BA24" s="203">
        <v>0</v>
      </c>
      <c r="BB24" s="203">
        <v>0</v>
      </c>
      <c r="BC24" s="203">
        <v>0</v>
      </c>
      <c r="BD24" s="203">
        <v>0</v>
      </c>
      <c r="BE24" s="203">
        <v>2</v>
      </c>
      <c r="BF24" s="203">
        <v>0</v>
      </c>
      <c r="BG24" s="203">
        <v>1</v>
      </c>
      <c r="BH24" s="203">
        <v>0</v>
      </c>
      <c r="BI24" s="203">
        <v>2</v>
      </c>
      <c r="BJ24" s="203">
        <v>0</v>
      </c>
      <c r="BK24" s="203">
        <v>1</v>
      </c>
      <c r="BL24" s="203">
        <v>0</v>
      </c>
      <c r="BM24" s="203">
        <v>0</v>
      </c>
      <c r="BN24" s="211">
        <v>7</v>
      </c>
      <c r="BO24" s="203">
        <v>1</v>
      </c>
      <c r="BP24" s="203">
        <v>0</v>
      </c>
      <c r="BQ24" s="203">
        <v>0</v>
      </c>
      <c r="BR24" s="203">
        <v>0</v>
      </c>
      <c r="BS24" s="203">
        <v>0</v>
      </c>
      <c r="BT24" s="203">
        <v>1</v>
      </c>
      <c r="BU24" s="203">
        <v>0</v>
      </c>
      <c r="BV24" s="203">
        <v>0</v>
      </c>
      <c r="BW24" s="203">
        <v>0</v>
      </c>
      <c r="BX24" s="203">
        <v>1</v>
      </c>
      <c r="BY24" s="203">
        <v>1</v>
      </c>
      <c r="BZ24" s="203">
        <v>0</v>
      </c>
      <c r="CA24" s="203">
        <v>0</v>
      </c>
      <c r="CB24" s="203">
        <v>0</v>
      </c>
      <c r="CC24" s="203">
        <v>0</v>
      </c>
      <c r="CD24" s="211">
        <v>4</v>
      </c>
    </row>
    <row r="25" spans="1:82" ht="15" customHeight="1" x14ac:dyDescent="0.25">
      <c r="A25" s="46"/>
      <c r="B25" s="37" t="s">
        <v>41</v>
      </c>
      <c r="C25" s="205">
        <v>168</v>
      </c>
      <c r="D25" s="206">
        <v>6</v>
      </c>
      <c r="E25" s="206">
        <v>0</v>
      </c>
      <c r="F25" s="206">
        <v>2</v>
      </c>
      <c r="G25" s="206">
        <v>52</v>
      </c>
      <c r="H25" s="206">
        <v>23</v>
      </c>
      <c r="I25" s="206">
        <v>21</v>
      </c>
      <c r="J25" s="206">
        <v>15</v>
      </c>
      <c r="K25" s="206">
        <v>164</v>
      </c>
      <c r="L25" s="206">
        <v>169</v>
      </c>
      <c r="M25" s="206">
        <v>144</v>
      </c>
      <c r="N25" s="206">
        <v>63</v>
      </c>
      <c r="O25" s="206">
        <v>32</v>
      </c>
      <c r="P25" s="206">
        <v>19</v>
      </c>
      <c r="Q25" s="206">
        <v>14</v>
      </c>
      <c r="R25" s="212">
        <v>892</v>
      </c>
      <c r="S25" s="206">
        <v>185</v>
      </c>
      <c r="T25" s="206">
        <v>5</v>
      </c>
      <c r="U25" s="206">
        <v>0</v>
      </c>
      <c r="V25" s="206">
        <v>5</v>
      </c>
      <c r="W25" s="206">
        <v>50</v>
      </c>
      <c r="X25" s="206">
        <v>24</v>
      </c>
      <c r="Y25" s="206">
        <v>35</v>
      </c>
      <c r="Z25" s="206">
        <v>16</v>
      </c>
      <c r="AA25" s="206">
        <v>180</v>
      </c>
      <c r="AB25" s="206">
        <v>171</v>
      </c>
      <c r="AC25" s="206">
        <v>126</v>
      </c>
      <c r="AD25" s="206">
        <v>61</v>
      </c>
      <c r="AE25" s="206">
        <v>29</v>
      </c>
      <c r="AF25" s="206">
        <v>25</v>
      </c>
      <c r="AG25" s="206">
        <v>10</v>
      </c>
      <c r="AH25" s="212">
        <v>922</v>
      </c>
      <c r="AI25" s="206">
        <v>187</v>
      </c>
      <c r="AJ25" s="206">
        <v>2</v>
      </c>
      <c r="AK25" s="206">
        <v>1</v>
      </c>
      <c r="AL25" s="206">
        <v>3</v>
      </c>
      <c r="AM25" s="206">
        <v>53</v>
      </c>
      <c r="AN25" s="206">
        <v>17</v>
      </c>
      <c r="AO25" s="206">
        <v>33</v>
      </c>
      <c r="AP25" s="206">
        <v>12</v>
      </c>
      <c r="AQ25" s="206">
        <v>186</v>
      </c>
      <c r="AR25" s="206">
        <v>197</v>
      </c>
      <c r="AS25" s="206">
        <v>140</v>
      </c>
      <c r="AT25" s="206">
        <v>53</v>
      </c>
      <c r="AU25" s="206">
        <v>35</v>
      </c>
      <c r="AV25" s="206">
        <v>22</v>
      </c>
      <c r="AW25" s="206">
        <v>9</v>
      </c>
      <c r="AX25" s="212">
        <v>950</v>
      </c>
      <c r="AY25" s="206">
        <v>163</v>
      </c>
      <c r="AZ25" s="206">
        <v>3</v>
      </c>
      <c r="BA25" s="206">
        <v>0</v>
      </c>
      <c r="BB25" s="206">
        <v>5</v>
      </c>
      <c r="BC25" s="206">
        <v>32</v>
      </c>
      <c r="BD25" s="206">
        <v>26</v>
      </c>
      <c r="BE25" s="206">
        <v>36</v>
      </c>
      <c r="BF25" s="206">
        <v>10</v>
      </c>
      <c r="BG25" s="206">
        <v>146</v>
      </c>
      <c r="BH25" s="206">
        <v>204</v>
      </c>
      <c r="BI25" s="206">
        <v>143</v>
      </c>
      <c r="BJ25" s="206">
        <v>42</v>
      </c>
      <c r="BK25" s="206">
        <v>29</v>
      </c>
      <c r="BL25" s="206">
        <v>15</v>
      </c>
      <c r="BM25" s="206">
        <v>12</v>
      </c>
      <c r="BN25" s="212">
        <v>866</v>
      </c>
      <c r="BO25" s="206">
        <v>215</v>
      </c>
      <c r="BP25" s="206">
        <v>1</v>
      </c>
      <c r="BQ25" s="206">
        <v>0</v>
      </c>
      <c r="BR25" s="206">
        <v>6</v>
      </c>
      <c r="BS25" s="206">
        <v>64</v>
      </c>
      <c r="BT25" s="206">
        <v>33</v>
      </c>
      <c r="BU25" s="206">
        <v>23</v>
      </c>
      <c r="BV25" s="206">
        <v>15</v>
      </c>
      <c r="BW25" s="206">
        <v>166</v>
      </c>
      <c r="BX25" s="206">
        <v>173</v>
      </c>
      <c r="BY25" s="206">
        <v>145</v>
      </c>
      <c r="BZ25" s="206">
        <v>70</v>
      </c>
      <c r="CA25" s="206">
        <v>40</v>
      </c>
      <c r="CB25" s="206">
        <v>19</v>
      </c>
      <c r="CC25" s="206">
        <v>13</v>
      </c>
      <c r="CD25" s="212">
        <v>983</v>
      </c>
    </row>
    <row r="26" spans="1:82" ht="15" customHeight="1" x14ac:dyDescent="0.25">
      <c r="A26" s="275" t="s">
        <v>41</v>
      </c>
      <c r="B26" s="276"/>
      <c r="C26" s="216">
        <v>509</v>
      </c>
      <c r="D26" s="215">
        <v>14</v>
      </c>
      <c r="E26" s="215">
        <v>0</v>
      </c>
      <c r="F26" s="215">
        <v>9</v>
      </c>
      <c r="G26" s="215">
        <v>166</v>
      </c>
      <c r="H26" s="215">
        <v>56</v>
      </c>
      <c r="I26" s="215">
        <v>91</v>
      </c>
      <c r="J26" s="215">
        <v>40</v>
      </c>
      <c r="K26" s="215">
        <v>472</v>
      </c>
      <c r="L26" s="215">
        <v>502</v>
      </c>
      <c r="M26" s="215">
        <v>330</v>
      </c>
      <c r="N26" s="215">
        <v>77</v>
      </c>
      <c r="O26" s="215">
        <v>129</v>
      </c>
      <c r="P26" s="215">
        <v>33</v>
      </c>
      <c r="Q26" s="215">
        <v>48</v>
      </c>
      <c r="R26" s="217">
        <v>2476</v>
      </c>
      <c r="S26" s="215">
        <v>551</v>
      </c>
      <c r="T26" s="215">
        <v>16</v>
      </c>
      <c r="U26" s="215">
        <v>0</v>
      </c>
      <c r="V26" s="215">
        <v>14</v>
      </c>
      <c r="W26" s="215">
        <v>157</v>
      </c>
      <c r="X26" s="215">
        <v>56</v>
      </c>
      <c r="Y26" s="215">
        <v>103</v>
      </c>
      <c r="Z26" s="215">
        <v>44</v>
      </c>
      <c r="AA26" s="215">
        <v>524</v>
      </c>
      <c r="AB26" s="215">
        <v>531</v>
      </c>
      <c r="AC26" s="215">
        <v>314</v>
      </c>
      <c r="AD26" s="215">
        <v>72</v>
      </c>
      <c r="AE26" s="215">
        <v>138</v>
      </c>
      <c r="AF26" s="215">
        <v>42</v>
      </c>
      <c r="AG26" s="215">
        <v>54</v>
      </c>
      <c r="AH26" s="217">
        <v>2616</v>
      </c>
      <c r="AI26" s="215">
        <v>600</v>
      </c>
      <c r="AJ26" s="215">
        <v>11</v>
      </c>
      <c r="AK26" s="215">
        <v>2</v>
      </c>
      <c r="AL26" s="215">
        <v>19</v>
      </c>
      <c r="AM26" s="215">
        <v>189</v>
      </c>
      <c r="AN26" s="215">
        <v>62</v>
      </c>
      <c r="AO26" s="215">
        <v>130</v>
      </c>
      <c r="AP26" s="215">
        <v>45</v>
      </c>
      <c r="AQ26" s="215">
        <v>527</v>
      </c>
      <c r="AR26" s="215">
        <v>624</v>
      </c>
      <c r="AS26" s="215">
        <v>364</v>
      </c>
      <c r="AT26" s="215">
        <v>67</v>
      </c>
      <c r="AU26" s="215">
        <v>168</v>
      </c>
      <c r="AV26" s="215">
        <v>32</v>
      </c>
      <c r="AW26" s="215">
        <v>68</v>
      </c>
      <c r="AX26" s="217">
        <v>2908</v>
      </c>
      <c r="AY26" s="215">
        <v>657</v>
      </c>
      <c r="AZ26" s="215">
        <v>14</v>
      </c>
      <c r="BA26" s="215">
        <v>0</v>
      </c>
      <c r="BB26" s="215">
        <v>28</v>
      </c>
      <c r="BC26" s="215">
        <v>195</v>
      </c>
      <c r="BD26" s="215">
        <v>92</v>
      </c>
      <c r="BE26" s="215">
        <v>134</v>
      </c>
      <c r="BF26" s="215">
        <v>47</v>
      </c>
      <c r="BG26" s="215">
        <v>510</v>
      </c>
      <c r="BH26" s="215">
        <v>766</v>
      </c>
      <c r="BI26" s="215">
        <v>390</v>
      </c>
      <c r="BJ26" s="215">
        <v>58</v>
      </c>
      <c r="BK26" s="215">
        <v>182</v>
      </c>
      <c r="BL26" s="215">
        <v>28</v>
      </c>
      <c r="BM26" s="215">
        <v>50</v>
      </c>
      <c r="BN26" s="217">
        <v>3151</v>
      </c>
      <c r="BO26" s="215">
        <v>771</v>
      </c>
      <c r="BP26" s="215">
        <v>13</v>
      </c>
      <c r="BQ26" s="215">
        <v>0</v>
      </c>
      <c r="BR26" s="215">
        <v>32</v>
      </c>
      <c r="BS26" s="215">
        <v>255</v>
      </c>
      <c r="BT26" s="215">
        <v>98</v>
      </c>
      <c r="BU26" s="215">
        <v>106</v>
      </c>
      <c r="BV26" s="215">
        <v>53</v>
      </c>
      <c r="BW26" s="215">
        <v>623</v>
      </c>
      <c r="BX26" s="215">
        <v>653</v>
      </c>
      <c r="BY26" s="215">
        <v>355</v>
      </c>
      <c r="BZ26" s="215">
        <v>83</v>
      </c>
      <c r="CA26" s="215">
        <v>168</v>
      </c>
      <c r="CB26" s="215">
        <v>33</v>
      </c>
      <c r="CC26" s="215">
        <v>51</v>
      </c>
      <c r="CD26" s="217">
        <v>3294</v>
      </c>
    </row>
    <row r="27" spans="1:82" ht="15" customHeight="1" x14ac:dyDescent="0.25">
      <c r="A27" s="40"/>
      <c r="B27" s="202"/>
      <c r="C27" s="204"/>
      <c r="D27" s="203"/>
      <c r="E27" s="203"/>
      <c r="F27" s="203"/>
      <c r="G27" s="203"/>
      <c r="H27" s="203"/>
      <c r="I27" s="203"/>
      <c r="J27" s="203"/>
      <c r="K27" s="203"/>
      <c r="L27" s="203"/>
      <c r="M27" s="203"/>
      <c r="N27" s="203"/>
      <c r="O27" s="203"/>
      <c r="P27" s="203"/>
      <c r="Q27" s="203"/>
      <c r="R27" s="211"/>
      <c r="S27" s="203"/>
      <c r="T27" s="203"/>
      <c r="U27" s="203"/>
      <c r="V27" s="203"/>
      <c r="W27" s="203"/>
      <c r="X27" s="203"/>
      <c r="Y27" s="203"/>
      <c r="Z27" s="203"/>
      <c r="AA27" s="203"/>
      <c r="AB27" s="203"/>
      <c r="AC27" s="203"/>
      <c r="AD27" s="203"/>
      <c r="AE27" s="203"/>
      <c r="AF27" s="203"/>
      <c r="AG27" s="203"/>
      <c r="AH27" s="211"/>
      <c r="AI27" s="203"/>
      <c r="AJ27" s="203"/>
      <c r="AK27" s="203"/>
      <c r="AL27" s="203"/>
      <c r="AM27" s="203"/>
      <c r="AN27" s="203"/>
      <c r="AO27" s="203"/>
      <c r="AP27" s="203"/>
      <c r="AQ27" s="203"/>
      <c r="AR27" s="203"/>
      <c r="AS27" s="203"/>
      <c r="AT27" s="203"/>
      <c r="AU27" s="203"/>
      <c r="AV27" s="203"/>
      <c r="AW27" s="203"/>
      <c r="AX27" s="211"/>
      <c r="AY27" s="203"/>
      <c r="AZ27" s="203"/>
      <c r="BA27" s="203"/>
      <c r="BB27" s="203"/>
      <c r="BC27" s="203"/>
      <c r="BD27" s="203"/>
      <c r="BE27" s="203"/>
      <c r="BF27" s="203"/>
      <c r="BG27" s="203"/>
      <c r="BH27" s="203"/>
      <c r="BI27" s="203"/>
      <c r="BJ27" s="203"/>
      <c r="BK27" s="203"/>
      <c r="BL27" s="203"/>
      <c r="BM27" s="203"/>
      <c r="BN27" s="211"/>
      <c r="BO27" s="203"/>
      <c r="BP27" s="203"/>
      <c r="BQ27" s="203"/>
      <c r="BR27" s="203"/>
      <c r="BS27" s="203"/>
      <c r="BT27" s="203"/>
      <c r="BU27" s="203"/>
      <c r="BV27" s="203"/>
      <c r="BW27" s="203"/>
      <c r="BX27" s="203"/>
      <c r="BY27" s="203"/>
      <c r="BZ27" s="203"/>
      <c r="CA27" s="203"/>
      <c r="CB27" s="203"/>
      <c r="CC27" s="203"/>
      <c r="CD27" s="211"/>
    </row>
    <row r="28" spans="1:82" ht="15" customHeight="1" x14ac:dyDescent="0.25">
      <c r="A28" s="266" t="s">
        <v>273</v>
      </c>
      <c r="B28" s="270"/>
      <c r="C28" s="205"/>
      <c r="D28" s="206"/>
      <c r="E28" s="206"/>
      <c r="F28" s="206"/>
      <c r="G28" s="206"/>
      <c r="H28" s="206"/>
      <c r="I28" s="206"/>
      <c r="J28" s="206"/>
      <c r="K28" s="206"/>
      <c r="L28" s="206"/>
      <c r="M28" s="206"/>
      <c r="N28" s="206"/>
      <c r="O28" s="206"/>
      <c r="P28" s="206"/>
      <c r="Q28" s="206"/>
      <c r="R28" s="212"/>
      <c r="S28" s="206"/>
      <c r="T28" s="206"/>
      <c r="U28" s="206"/>
      <c r="V28" s="206"/>
      <c r="W28" s="206"/>
      <c r="X28" s="206"/>
      <c r="Y28" s="206"/>
      <c r="Z28" s="206"/>
      <c r="AA28" s="206"/>
      <c r="AB28" s="206"/>
      <c r="AC28" s="206"/>
      <c r="AD28" s="206"/>
      <c r="AE28" s="206"/>
      <c r="AF28" s="206"/>
      <c r="AG28" s="206"/>
      <c r="AH28" s="212"/>
      <c r="AI28" s="206"/>
      <c r="AJ28" s="206"/>
      <c r="AK28" s="206"/>
      <c r="AL28" s="206"/>
      <c r="AM28" s="206"/>
      <c r="AN28" s="206"/>
      <c r="AO28" s="206"/>
      <c r="AP28" s="206"/>
      <c r="AQ28" s="206"/>
      <c r="AR28" s="206"/>
      <c r="AS28" s="206"/>
      <c r="AT28" s="206"/>
      <c r="AU28" s="206"/>
      <c r="AV28" s="206"/>
      <c r="AW28" s="206"/>
      <c r="AX28" s="212"/>
      <c r="AY28" s="206"/>
      <c r="AZ28" s="206"/>
      <c r="BA28" s="206"/>
      <c r="BB28" s="206"/>
      <c r="BC28" s="206"/>
      <c r="BD28" s="206"/>
      <c r="BE28" s="206"/>
      <c r="BF28" s="206"/>
      <c r="BG28" s="206"/>
      <c r="BH28" s="206"/>
      <c r="BI28" s="206"/>
      <c r="BJ28" s="206"/>
      <c r="BK28" s="206"/>
      <c r="BL28" s="206"/>
      <c r="BM28" s="206"/>
      <c r="BN28" s="212"/>
      <c r="BO28" s="206"/>
      <c r="BP28" s="206"/>
      <c r="BQ28" s="206"/>
      <c r="BR28" s="206"/>
      <c r="BS28" s="206"/>
      <c r="BT28" s="206"/>
      <c r="BU28" s="206"/>
      <c r="BV28" s="206"/>
      <c r="BW28" s="206"/>
      <c r="BX28" s="206"/>
      <c r="BY28" s="206"/>
      <c r="BZ28" s="206"/>
      <c r="CA28" s="206"/>
      <c r="CB28" s="206"/>
      <c r="CC28" s="206"/>
      <c r="CD28" s="212"/>
    </row>
    <row r="29" spans="1:82" ht="15" customHeight="1" x14ac:dyDescent="0.25">
      <c r="A29" s="38" t="s">
        <v>13</v>
      </c>
      <c r="B29" s="13" t="s">
        <v>48</v>
      </c>
      <c r="C29" s="204">
        <v>24</v>
      </c>
      <c r="D29" s="203">
        <v>0</v>
      </c>
      <c r="E29" s="203">
        <v>0</v>
      </c>
      <c r="F29" s="203">
        <v>0</v>
      </c>
      <c r="G29" s="203">
        <v>7</v>
      </c>
      <c r="H29" s="203">
        <v>0</v>
      </c>
      <c r="I29" s="203">
        <v>3</v>
      </c>
      <c r="J29" s="203">
        <v>0</v>
      </c>
      <c r="K29" s="203">
        <v>3</v>
      </c>
      <c r="L29" s="203">
        <v>2</v>
      </c>
      <c r="M29" s="203">
        <v>0</v>
      </c>
      <c r="N29" s="203">
        <v>0</v>
      </c>
      <c r="O29" s="203">
        <v>0</v>
      </c>
      <c r="P29" s="203">
        <v>0</v>
      </c>
      <c r="Q29" s="203">
        <v>0</v>
      </c>
      <c r="R29" s="211">
        <v>39</v>
      </c>
      <c r="S29" s="203">
        <v>18</v>
      </c>
      <c r="T29" s="203">
        <v>3</v>
      </c>
      <c r="U29" s="203">
        <v>0</v>
      </c>
      <c r="V29" s="203">
        <v>0</v>
      </c>
      <c r="W29" s="203">
        <v>5</v>
      </c>
      <c r="X29" s="203">
        <v>0</v>
      </c>
      <c r="Y29" s="203">
        <v>0</v>
      </c>
      <c r="Z29" s="203">
        <v>4</v>
      </c>
      <c r="AA29" s="203">
        <v>2</v>
      </c>
      <c r="AB29" s="203">
        <v>1</v>
      </c>
      <c r="AC29" s="203">
        <v>0</v>
      </c>
      <c r="AD29" s="203">
        <v>0</v>
      </c>
      <c r="AE29" s="203">
        <v>1</v>
      </c>
      <c r="AF29" s="203">
        <v>0</v>
      </c>
      <c r="AG29" s="203">
        <v>0</v>
      </c>
      <c r="AH29" s="211">
        <v>34</v>
      </c>
      <c r="AI29" s="203">
        <v>26</v>
      </c>
      <c r="AJ29" s="203">
        <v>2</v>
      </c>
      <c r="AK29" s="203">
        <v>0</v>
      </c>
      <c r="AL29" s="203">
        <v>0</v>
      </c>
      <c r="AM29" s="203">
        <v>9</v>
      </c>
      <c r="AN29" s="203">
        <v>0</v>
      </c>
      <c r="AO29" s="203">
        <v>0</v>
      </c>
      <c r="AP29" s="203">
        <v>3</v>
      </c>
      <c r="AQ29" s="203">
        <v>3</v>
      </c>
      <c r="AR29" s="203">
        <v>2</v>
      </c>
      <c r="AS29" s="203">
        <v>0</v>
      </c>
      <c r="AT29" s="203">
        <v>0</v>
      </c>
      <c r="AU29" s="203">
        <v>0</v>
      </c>
      <c r="AV29" s="203">
        <v>0</v>
      </c>
      <c r="AW29" s="203">
        <v>0</v>
      </c>
      <c r="AX29" s="211">
        <v>45</v>
      </c>
      <c r="AY29" s="203">
        <v>21</v>
      </c>
      <c r="AZ29" s="203">
        <v>1</v>
      </c>
      <c r="BA29" s="203">
        <v>0</v>
      </c>
      <c r="BB29" s="203">
        <v>0</v>
      </c>
      <c r="BC29" s="203">
        <v>7</v>
      </c>
      <c r="BD29" s="203">
        <v>2</v>
      </c>
      <c r="BE29" s="203">
        <v>0</v>
      </c>
      <c r="BF29" s="203">
        <v>8</v>
      </c>
      <c r="BG29" s="203">
        <v>1</v>
      </c>
      <c r="BH29" s="203">
        <v>1</v>
      </c>
      <c r="BI29" s="203">
        <v>0</v>
      </c>
      <c r="BJ29" s="203">
        <v>0</v>
      </c>
      <c r="BK29" s="203">
        <v>2</v>
      </c>
      <c r="BL29" s="203">
        <v>0</v>
      </c>
      <c r="BM29" s="203">
        <v>0</v>
      </c>
      <c r="BN29" s="211">
        <v>43</v>
      </c>
      <c r="BO29" s="203">
        <v>28</v>
      </c>
      <c r="BP29" s="203">
        <v>2</v>
      </c>
      <c r="BQ29" s="203">
        <v>0</v>
      </c>
      <c r="BR29" s="203">
        <v>0</v>
      </c>
      <c r="BS29" s="203">
        <v>5</v>
      </c>
      <c r="BT29" s="203">
        <v>1</v>
      </c>
      <c r="BU29" s="203">
        <v>0</v>
      </c>
      <c r="BV29" s="203">
        <v>0</v>
      </c>
      <c r="BW29" s="203">
        <v>4</v>
      </c>
      <c r="BX29" s="203">
        <v>1</v>
      </c>
      <c r="BY29" s="203">
        <v>0</v>
      </c>
      <c r="BZ29" s="203">
        <v>0</v>
      </c>
      <c r="CA29" s="203">
        <v>0</v>
      </c>
      <c r="CB29" s="203">
        <v>0</v>
      </c>
      <c r="CC29" s="203">
        <v>0</v>
      </c>
      <c r="CD29" s="211">
        <v>41</v>
      </c>
    </row>
    <row r="30" spans="1:82" ht="15" customHeight="1" x14ac:dyDescent="0.25">
      <c r="A30" s="38"/>
      <c r="B30" s="13" t="s">
        <v>51</v>
      </c>
      <c r="C30" s="204">
        <v>3</v>
      </c>
      <c r="D30" s="203">
        <v>0</v>
      </c>
      <c r="E30" s="203">
        <v>0</v>
      </c>
      <c r="F30" s="203">
        <v>0</v>
      </c>
      <c r="G30" s="203">
        <v>0</v>
      </c>
      <c r="H30" s="203">
        <v>0</v>
      </c>
      <c r="I30" s="203">
        <v>0</v>
      </c>
      <c r="J30" s="203">
        <v>0</v>
      </c>
      <c r="K30" s="203">
        <v>0</v>
      </c>
      <c r="L30" s="203">
        <v>0</v>
      </c>
      <c r="M30" s="203">
        <v>0</v>
      </c>
      <c r="N30" s="203">
        <v>0</v>
      </c>
      <c r="O30" s="203">
        <v>0</v>
      </c>
      <c r="P30" s="203">
        <v>0</v>
      </c>
      <c r="Q30" s="203">
        <v>0</v>
      </c>
      <c r="R30" s="211">
        <v>3</v>
      </c>
      <c r="S30" s="203">
        <v>3</v>
      </c>
      <c r="T30" s="203">
        <v>0</v>
      </c>
      <c r="U30" s="203">
        <v>0</v>
      </c>
      <c r="V30" s="203">
        <v>0</v>
      </c>
      <c r="W30" s="203">
        <v>1</v>
      </c>
      <c r="X30" s="203">
        <v>0</v>
      </c>
      <c r="Y30" s="203">
        <v>1</v>
      </c>
      <c r="Z30" s="203">
        <v>0</v>
      </c>
      <c r="AA30" s="203">
        <v>1</v>
      </c>
      <c r="AB30" s="203">
        <v>0</v>
      </c>
      <c r="AC30" s="203">
        <v>0</v>
      </c>
      <c r="AD30" s="203">
        <v>0</v>
      </c>
      <c r="AE30" s="203">
        <v>0</v>
      </c>
      <c r="AF30" s="203">
        <v>0</v>
      </c>
      <c r="AG30" s="203">
        <v>0</v>
      </c>
      <c r="AH30" s="211">
        <v>6</v>
      </c>
      <c r="AI30" s="203">
        <v>5</v>
      </c>
      <c r="AJ30" s="203">
        <v>0</v>
      </c>
      <c r="AK30" s="203">
        <v>0</v>
      </c>
      <c r="AL30" s="203">
        <v>0</v>
      </c>
      <c r="AM30" s="203">
        <v>2</v>
      </c>
      <c r="AN30" s="203">
        <v>1</v>
      </c>
      <c r="AO30" s="203">
        <v>0</v>
      </c>
      <c r="AP30" s="203">
        <v>0</v>
      </c>
      <c r="AQ30" s="203">
        <v>0</v>
      </c>
      <c r="AR30" s="203">
        <v>0</v>
      </c>
      <c r="AS30" s="203">
        <v>0</v>
      </c>
      <c r="AT30" s="203">
        <v>0</v>
      </c>
      <c r="AU30" s="203">
        <v>0</v>
      </c>
      <c r="AV30" s="203">
        <v>0</v>
      </c>
      <c r="AW30" s="203">
        <v>0</v>
      </c>
      <c r="AX30" s="211">
        <v>8</v>
      </c>
      <c r="AY30" s="203">
        <v>4</v>
      </c>
      <c r="AZ30" s="203">
        <v>0</v>
      </c>
      <c r="BA30" s="203">
        <v>0</v>
      </c>
      <c r="BB30" s="203">
        <v>0</v>
      </c>
      <c r="BC30" s="203">
        <v>1</v>
      </c>
      <c r="BD30" s="203">
        <v>1</v>
      </c>
      <c r="BE30" s="203">
        <v>0</v>
      </c>
      <c r="BF30" s="203">
        <v>0</v>
      </c>
      <c r="BG30" s="203">
        <v>0</v>
      </c>
      <c r="BH30" s="203">
        <v>0</v>
      </c>
      <c r="BI30" s="203">
        <v>0</v>
      </c>
      <c r="BJ30" s="203">
        <v>0</v>
      </c>
      <c r="BK30" s="203">
        <v>0</v>
      </c>
      <c r="BL30" s="203">
        <v>0</v>
      </c>
      <c r="BM30" s="203">
        <v>0</v>
      </c>
      <c r="BN30" s="211">
        <v>6</v>
      </c>
      <c r="BO30" s="203">
        <v>4</v>
      </c>
      <c r="BP30" s="203">
        <v>0</v>
      </c>
      <c r="BQ30" s="203">
        <v>0</v>
      </c>
      <c r="BR30" s="203">
        <v>0</v>
      </c>
      <c r="BS30" s="203">
        <v>1</v>
      </c>
      <c r="BT30" s="203">
        <v>1</v>
      </c>
      <c r="BU30" s="203">
        <v>0</v>
      </c>
      <c r="BV30" s="203">
        <v>1</v>
      </c>
      <c r="BW30" s="203">
        <v>0</v>
      </c>
      <c r="BX30" s="203">
        <v>1</v>
      </c>
      <c r="BY30" s="203">
        <v>0</v>
      </c>
      <c r="BZ30" s="203">
        <v>0</v>
      </c>
      <c r="CA30" s="203">
        <v>0</v>
      </c>
      <c r="CB30" s="203">
        <v>0</v>
      </c>
      <c r="CC30" s="203">
        <v>0</v>
      </c>
      <c r="CD30" s="211">
        <v>8</v>
      </c>
    </row>
    <row r="31" spans="1:82" ht="15" customHeight="1" x14ac:dyDescent="0.25">
      <c r="A31" s="192" t="s">
        <v>41</v>
      </c>
      <c r="B31" s="218"/>
      <c r="C31" s="216">
        <v>27</v>
      </c>
      <c r="D31" s="215">
        <v>0</v>
      </c>
      <c r="E31" s="215">
        <v>0</v>
      </c>
      <c r="F31" s="215">
        <v>0</v>
      </c>
      <c r="G31" s="215">
        <v>7</v>
      </c>
      <c r="H31" s="215">
        <v>0</v>
      </c>
      <c r="I31" s="215">
        <v>3</v>
      </c>
      <c r="J31" s="215">
        <v>0</v>
      </c>
      <c r="K31" s="215">
        <v>3</v>
      </c>
      <c r="L31" s="215">
        <v>2</v>
      </c>
      <c r="M31" s="215">
        <v>0</v>
      </c>
      <c r="N31" s="215">
        <v>0</v>
      </c>
      <c r="O31" s="215">
        <v>0</v>
      </c>
      <c r="P31" s="215">
        <v>0</v>
      </c>
      <c r="Q31" s="215">
        <v>0</v>
      </c>
      <c r="R31" s="217">
        <v>42</v>
      </c>
      <c r="S31" s="215">
        <v>21</v>
      </c>
      <c r="T31" s="215">
        <v>3</v>
      </c>
      <c r="U31" s="215">
        <v>0</v>
      </c>
      <c r="V31" s="215">
        <v>0</v>
      </c>
      <c r="W31" s="215">
        <v>6</v>
      </c>
      <c r="X31" s="215">
        <v>0</v>
      </c>
      <c r="Y31" s="215">
        <v>1</v>
      </c>
      <c r="Z31" s="215">
        <v>4</v>
      </c>
      <c r="AA31" s="215">
        <v>3</v>
      </c>
      <c r="AB31" s="215">
        <v>1</v>
      </c>
      <c r="AC31" s="215">
        <v>0</v>
      </c>
      <c r="AD31" s="215">
        <v>0</v>
      </c>
      <c r="AE31" s="215">
        <v>1</v>
      </c>
      <c r="AF31" s="215">
        <v>0</v>
      </c>
      <c r="AG31" s="215">
        <v>0</v>
      </c>
      <c r="AH31" s="217">
        <v>40</v>
      </c>
      <c r="AI31" s="215">
        <v>31</v>
      </c>
      <c r="AJ31" s="215">
        <v>2</v>
      </c>
      <c r="AK31" s="215">
        <v>0</v>
      </c>
      <c r="AL31" s="215">
        <v>0</v>
      </c>
      <c r="AM31" s="215">
        <v>11</v>
      </c>
      <c r="AN31" s="215">
        <v>1</v>
      </c>
      <c r="AO31" s="215">
        <v>0</v>
      </c>
      <c r="AP31" s="215">
        <v>3</v>
      </c>
      <c r="AQ31" s="215">
        <v>3</v>
      </c>
      <c r="AR31" s="215">
        <v>2</v>
      </c>
      <c r="AS31" s="215">
        <v>0</v>
      </c>
      <c r="AT31" s="215">
        <v>0</v>
      </c>
      <c r="AU31" s="215">
        <v>0</v>
      </c>
      <c r="AV31" s="215">
        <v>0</v>
      </c>
      <c r="AW31" s="215">
        <v>0</v>
      </c>
      <c r="AX31" s="217">
        <v>53</v>
      </c>
      <c r="AY31" s="215">
        <v>25</v>
      </c>
      <c r="AZ31" s="215">
        <v>1</v>
      </c>
      <c r="BA31" s="215">
        <v>0</v>
      </c>
      <c r="BB31" s="215">
        <v>0</v>
      </c>
      <c r="BC31" s="215">
        <v>8</v>
      </c>
      <c r="BD31" s="215">
        <v>3</v>
      </c>
      <c r="BE31" s="215">
        <v>0</v>
      </c>
      <c r="BF31" s="215">
        <v>8</v>
      </c>
      <c r="BG31" s="215">
        <v>1</v>
      </c>
      <c r="BH31" s="215">
        <v>1</v>
      </c>
      <c r="BI31" s="215">
        <v>0</v>
      </c>
      <c r="BJ31" s="215">
        <v>0</v>
      </c>
      <c r="BK31" s="215">
        <v>2</v>
      </c>
      <c r="BL31" s="215">
        <v>0</v>
      </c>
      <c r="BM31" s="215">
        <v>0</v>
      </c>
      <c r="BN31" s="217">
        <v>49</v>
      </c>
      <c r="BO31" s="215">
        <v>32</v>
      </c>
      <c r="BP31" s="215">
        <v>2</v>
      </c>
      <c r="BQ31" s="215">
        <v>0</v>
      </c>
      <c r="BR31" s="215">
        <v>0</v>
      </c>
      <c r="BS31" s="215">
        <v>6</v>
      </c>
      <c r="BT31" s="215">
        <v>2</v>
      </c>
      <c r="BU31" s="215">
        <v>0</v>
      </c>
      <c r="BV31" s="215">
        <v>1</v>
      </c>
      <c r="BW31" s="215">
        <v>4</v>
      </c>
      <c r="BX31" s="215">
        <v>2</v>
      </c>
      <c r="BY31" s="215">
        <v>0</v>
      </c>
      <c r="BZ31" s="215">
        <v>0</v>
      </c>
      <c r="CA31" s="215">
        <v>0</v>
      </c>
      <c r="CB31" s="215">
        <v>0</v>
      </c>
      <c r="CC31" s="215">
        <v>0</v>
      </c>
      <c r="CD31" s="217">
        <v>49</v>
      </c>
    </row>
    <row r="32" spans="1:82" ht="15" customHeight="1" x14ac:dyDescent="0.25"/>
    <row r="33" spans="1:2" ht="15" customHeight="1" x14ac:dyDescent="0.25">
      <c r="A33" s="202" t="s">
        <v>166</v>
      </c>
      <c r="B33" s="202"/>
    </row>
    <row r="34" spans="1:2" ht="15" customHeight="1" x14ac:dyDescent="0.25">
      <c r="A34" s="202" t="s">
        <v>167</v>
      </c>
      <c r="B34" s="202"/>
    </row>
    <row r="35" spans="1:2" ht="15" customHeight="1" x14ac:dyDescent="0.25">
      <c r="A35" s="202" t="s">
        <v>288</v>
      </c>
      <c r="B35" s="202"/>
    </row>
    <row r="36" spans="1:2" ht="15" customHeight="1" x14ac:dyDescent="0.25">
      <c r="A36" s="202" t="s">
        <v>274</v>
      </c>
      <c r="B36" s="202"/>
    </row>
    <row r="37" spans="1:2" ht="15" customHeight="1" x14ac:dyDescent="0.25">
      <c r="A37" s="159" t="s">
        <v>372</v>
      </c>
      <c r="B37" s="225"/>
    </row>
    <row r="38" spans="1:2" ht="15" customHeight="1" x14ac:dyDescent="0.25">
      <c r="A38" s="327" t="s">
        <v>368</v>
      </c>
      <c r="B38" s="160"/>
    </row>
    <row r="39" spans="1:2" ht="15" customHeight="1" x14ac:dyDescent="0.25">
      <c r="A39" s="327" t="s">
        <v>369</v>
      </c>
      <c r="B39" s="160"/>
    </row>
    <row r="40" spans="1:2" ht="15" customHeight="1" x14ac:dyDescent="0.25">
      <c r="A40" s="327" t="s">
        <v>370</v>
      </c>
      <c r="B40" s="160"/>
    </row>
    <row r="41" spans="1:2" ht="15" customHeight="1" x14ac:dyDescent="0.25">
      <c r="A41" s="327" t="s">
        <v>371</v>
      </c>
      <c r="B41" s="160"/>
    </row>
    <row r="42" spans="1:2" ht="15" customHeight="1" x14ac:dyDescent="0.25">
      <c r="A42" s="49"/>
      <c r="B42" s="49"/>
    </row>
    <row r="43" spans="1:2" ht="15.75" customHeight="1" x14ac:dyDescent="0.25">
      <c r="A43" s="152" t="s">
        <v>515</v>
      </c>
      <c r="B43" s="214"/>
    </row>
    <row r="44" spans="1:2" ht="15.75" customHeight="1" x14ac:dyDescent="0.25">
      <c r="A44" s="152" t="s">
        <v>516</v>
      </c>
      <c r="B44" s="214"/>
    </row>
    <row r="45" spans="1:2" ht="15.75" customHeight="1" x14ac:dyDescent="0.25">
      <c r="A45" s="214" t="s">
        <v>0</v>
      </c>
      <c r="B45" s="214"/>
    </row>
    <row r="46" spans="1:2" ht="15.75" customHeight="1" x14ac:dyDescent="0.25">
      <c r="A46" s="214" t="s">
        <v>204</v>
      </c>
      <c r="B46" s="214"/>
    </row>
    <row r="47" spans="1:2" ht="15.75" customHeight="1" x14ac:dyDescent="0.25">
      <c r="A47" s="214" t="s">
        <v>32</v>
      </c>
      <c r="B47" s="214"/>
    </row>
    <row r="48" spans="1:2" ht="15.75" customHeight="1" x14ac:dyDescent="0.25">
      <c r="A48" s="214" t="s">
        <v>205</v>
      </c>
      <c r="B48" s="214"/>
    </row>
  </sheetData>
  <mergeCells count="6">
    <mergeCell ref="C6:CD6"/>
    <mergeCell ref="C7:R7"/>
    <mergeCell ref="S7:AH7"/>
    <mergeCell ref="AI7:AX7"/>
    <mergeCell ref="AY7:BN7"/>
    <mergeCell ref="BO7:CD7"/>
  </mergeCells>
  <conditionalFormatting sqref="A10:B31">
    <cfRule type="cellIs" dxfId="18" priority="3"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66" fitToWidth="0" orientation="landscape" horizontalDpi="300" verticalDpi="300" r:id="rId1"/>
  <headerFooter>
    <oddHeader>&amp;C&amp;F     &amp;A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87"/>
  <sheetViews>
    <sheetView zoomScaleNormal="100" workbookViewId="0"/>
  </sheetViews>
  <sheetFormatPr defaultColWidth="11.42578125" defaultRowHeight="9.9499999999999993" customHeight="1" x14ac:dyDescent="0.25"/>
  <cols>
    <col min="1" max="1" width="70.5703125" style="3" bestFit="1" customWidth="1"/>
    <col min="2" max="2" width="48.85546875" style="3" bestFit="1" customWidth="1"/>
    <col min="3" max="52" width="8.5703125" style="3" customWidth="1"/>
    <col min="53" max="16384" width="11.42578125" style="3"/>
  </cols>
  <sheetData>
    <row r="1" spans="1:52" ht="13.5" x14ac:dyDescent="0.25">
      <c r="A1" s="183" t="s">
        <v>262</v>
      </c>
    </row>
    <row r="2" spans="1:52" s="198" customFormat="1" ht="15" customHeight="1" x14ac:dyDescent="0.25">
      <c r="A2" s="285" t="s">
        <v>324</v>
      </c>
    </row>
    <row r="3" spans="1:52" ht="15" customHeight="1" x14ac:dyDescent="0.25">
      <c r="A3" s="285" t="str">
        <f>"NSW Higher, Local and Children's Criminal Courts " &amp;'TABLE CONTENTS'!H4</f>
        <v>NSW Higher, Local and Children's Criminal Courts Jan 2011-Dec 2015</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row>
    <row r="4" spans="1:52" ht="15" customHeight="1" x14ac:dyDescent="0.25">
      <c r="A4" s="219" t="s">
        <v>441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52" ht="15" customHeight="1" x14ac:dyDescent="0.25">
      <c r="A5" s="114" t="s">
        <v>323</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row>
    <row r="6" spans="1:52" ht="15" customHeight="1" x14ac:dyDescent="0.2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52" ht="15" customHeight="1" x14ac:dyDescent="0.25">
      <c r="A7" s="56"/>
      <c r="B7" s="58"/>
      <c r="C7" s="418" t="s">
        <v>1</v>
      </c>
      <c r="D7" s="418"/>
      <c r="E7" s="418"/>
      <c r="F7" s="418"/>
      <c r="G7" s="418"/>
      <c r="H7" s="418"/>
      <c r="I7" s="418"/>
      <c r="J7" s="418"/>
      <c r="K7" s="418"/>
      <c r="L7" s="419"/>
      <c r="M7" s="418" t="s">
        <v>409</v>
      </c>
      <c r="N7" s="418"/>
      <c r="O7" s="418"/>
      <c r="P7" s="418"/>
      <c r="Q7" s="418"/>
      <c r="R7" s="418"/>
      <c r="S7" s="418"/>
      <c r="T7" s="418"/>
      <c r="U7" s="418"/>
      <c r="V7" s="419"/>
      <c r="W7" s="418" t="s">
        <v>430</v>
      </c>
      <c r="X7" s="418"/>
      <c r="Y7" s="418"/>
      <c r="Z7" s="418"/>
      <c r="AA7" s="418"/>
      <c r="AB7" s="418"/>
      <c r="AC7" s="418"/>
      <c r="AD7" s="418"/>
      <c r="AE7" s="418"/>
      <c r="AF7" s="419"/>
      <c r="AG7" s="418" t="s">
        <v>416</v>
      </c>
      <c r="AH7" s="418"/>
      <c r="AI7" s="418"/>
      <c r="AJ7" s="418"/>
      <c r="AK7" s="418"/>
      <c r="AL7" s="418"/>
      <c r="AM7" s="418"/>
      <c r="AN7" s="418"/>
      <c r="AO7" s="418"/>
      <c r="AP7" s="419"/>
      <c r="AQ7" s="418" t="s">
        <v>418</v>
      </c>
      <c r="AR7" s="418"/>
      <c r="AS7" s="418"/>
      <c r="AT7" s="418"/>
      <c r="AU7" s="418"/>
      <c r="AV7" s="418"/>
      <c r="AW7" s="418"/>
      <c r="AX7" s="418"/>
      <c r="AY7" s="418"/>
      <c r="AZ7" s="419"/>
    </row>
    <row r="8" spans="1:52" ht="15" customHeight="1" x14ac:dyDescent="0.25">
      <c r="A8" s="90"/>
      <c r="B8" s="60"/>
      <c r="C8" s="394">
        <f>'TABLE CONTENTS'!$C$4</f>
        <v>2011</v>
      </c>
      <c r="D8" s="395"/>
      <c r="E8" s="411">
        <f>'TABLE CONTENTS'!$D$4</f>
        <v>2012</v>
      </c>
      <c r="F8" s="408"/>
      <c r="G8" s="411">
        <f>'TABLE CONTENTS'!$E$4</f>
        <v>2013</v>
      </c>
      <c r="H8" s="408"/>
      <c r="I8" s="411">
        <f>'TABLE CONTENTS'!$F$4</f>
        <v>2014</v>
      </c>
      <c r="J8" s="408"/>
      <c r="K8" s="411">
        <f>'TABLE CONTENTS'!$G$4</f>
        <v>2015</v>
      </c>
      <c r="L8" s="409"/>
      <c r="M8" s="394">
        <f>'TABLE CONTENTS'!$C$4</f>
        <v>2011</v>
      </c>
      <c r="N8" s="395"/>
      <c r="O8" s="411">
        <f>'TABLE CONTENTS'!$D$4</f>
        <v>2012</v>
      </c>
      <c r="P8" s="408"/>
      <c r="Q8" s="411">
        <f>'TABLE CONTENTS'!$E$4</f>
        <v>2013</v>
      </c>
      <c r="R8" s="408"/>
      <c r="S8" s="411">
        <f>'TABLE CONTENTS'!$F$4</f>
        <v>2014</v>
      </c>
      <c r="T8" s="408"/>
      <c r="U8" s="411">
        <f>'TABLE CONTENTS'!$G$4</f>
        <v>2015</v>
      </c>
      <c r="V8" s="409"/>
      <c r="W8" s="394">
        <f>'TABLE CONTENTS'!$C$4</f>
        <v>2011</v>
      </c>
      <c r="X8" s="395"/>
      <c r="Y8" s="411">
        <f>'TABLE CONTENTS'!$D$4</f>
        <v>2012</v>
      </c>
      <c r="Z8" s="408"/>
      <c r="AA8" s="411">
        <f>'TABLE CONTENTS'!$E$4</f>
        <v>2013</v>
      </c>
      <c r="AB8" s="408"/>
      <c r="AC8" s="411">
        <f>'TABLE CONTENTS'!$F$4</f>
        <v>2014</v>
      </c>
      <c r="AD8" s="408"/>
      <c r="AE8" s="411">
        <f>'TABLE CONTENTS'!$G$4</f>
        <v>2015</v>
      </c>
      <c r="AF8" s="409"/>
      <c r="AG8" s="394">
        <f>'TABLE CONTENTS'!$C$4</f>
        <v>2011</v>
      </c>
      <c r="AH8" s="395"/>
      <c r="AI8" s="411">
        <f>'TABLE CONTENTS'!$D$4</f>
        <v>2012</v>
      </c>
      <c r="AJ8" s="408"/>
      <c r="AK8" s="411">
        <f>'TABLE CONTENTS'!$E$4</f>
        <v>2013</v>
      </c>
      <c r="AL8" s="408"/>
      <c r="AM8" s="411">
        <f>'TABLE CONTENTS'!$F$4</f>
        <v>2014</v>
      </c>
      <c r="AN8" s="408"/>
      <c r="AO8" s="411">
        <f>'TABLE CONTENTS'!$G$4</f>
        <v>2015</v>
      </c>
      <c r="AP8" s="409"/>
      <c r="AQ8" s="394">
        <f>'TABLE CONTENTS'!$C$4</f>
        <v>2011</v>
      </c>
      <c r="AR8" s="395"/>
      <c r="AS8" s="411">
        <f>'TABLE CONTENTS'!$D$4</f>
        <v>2012</v>
      </c>
      <c r="AT8" s="408"/>
      <c r="AU8" s="411">
        <f>'TABLE CONTENTS'!$E$4</f>
        <v>2013</v>
      </c>
      <c r="AV8" s="408"/>
      <c r="AW8" s="411">
        <f>'TABLE CONTENTS'!$F$4</f>
        <v>2014</v>
      </c>
      <c r="AX8" s="408"/>
      <c r="AY8" s="411">
        <f>'TABLE CONTENTS'!$G$4</f>
        <v>2015</v>
      </c>
      <c r="AZ8" s="409"/>
    </row>
    <row r="9" spans="1:52" ht="15" customHeight="1" x14ac:dyDescent="0.25">
      <c r="A9" s="61" t="s">
        <v>169</v>
      </c>
      <c r="B9" s="62"/>
      <c r="C9" s="91" t="s">
        <v>196</v>
      </c>
      <c r="D9" s="92" t="s">
        <v>197</v>
      </c>
      <c r="E9" s="92" t="s">
        <v>196</v>
      </c>
      <c r="F9" s="92" t="s">
        <v>197</v>
      </c>
      <c r="G9" s="92" t="s">
        <v>196</v>
      </c>
      <c r="H9" s="92" t="s">
        <v>197</v>
      </c>
      <c r="I9" s="92" t="s">
        <v>196</v>
      </c>
      <c r="J9" s="92" t="s">
        <v>197</v>
      </c>
      <c r="K9" s="92" t="s">
        <v>196</v>
      </c>
      <c r="L9" s="93" t="s">
        <v>197</v>
      </c>
      <c r="M9" s="91" t="s">
        <v>196</v>
      </c>
      <c r="N9" s="92" t="s">
        <v>197</v>
      </c>
      <c r="O9" s="92" t="s">
        <v>196</v>
      </c>
      <c r="P9" s="92" t="s">
        <v>197</v>
      </c>
      <c r="Q9" s="92" t="s">
        <v>196</v>
      </c>
      <c r="R9" s="92" t="s">
        <v>197</v>
      </c>
      <c r="S9" s="92" t="s">
        <v>196</v>
      </c>
      <c r="T9" s="92" t="s">
        <v>197</v>
      </c>
      <c r="U9" s="92" t="s">
        <v>196</v>
      </c>
      <c r="V9" s="93" t="s">
        <v>197</v>
      </c>
      <c r="W9" s="91" t="s">
        <v>196</v>
      </c>
      <c r="X9" s="92" t="s">
        <v>197</v>
      </c>
      <c r="Y9" s="92" t="s">
        <v>196</v>
      </c>
      <c r="Z9" s="92" t="s">
        <v>197</v>
      </c>
      <c r="AA9" s="92" t="s">
        <v>196</v>
      </c>
      <c r="AB9" s="92" t="s">
        <v>197</v>
      </c>
      <c r="AC9" s="92" t="s">
        <v>196</v>
      </c>
      <c r="AD9" s="92" t="s">
        <v>197</v>
      </c>
      <c r="AE9" s="92" t="s">
        <v>196</v>
      </c>
      <c r="AF9" s="93" t="s">
        <v>197</v>
      </c>
      <c r="AG9" s="91" t="s">
        <v>196</v>
      </c>
      <c r="AH9" s="92" t="s">
        <v>197</v>
      </c>
      <c r="AI9" s="92" t="s">
        <v>196</v>
      </c>
      <c r="AJ9" s="92" t="s">
        <v>197</v>
      </c>
      <c r="AK9" s="92" t="s">
        <v>196</v>
      </c>
      <c r="AL9" s="92" t="s">
        <v>197</v>
      </c>
      <c r="AM9" s="92" t="s">
        <v>196</v>
      </c>
      <c r="AN9" s="92" t="s">
        <v>197</v>
      </c>
      <c r="AO9" s="92" t="s">
        <v>196</v>
      </c>
      <c r="AP9" s="93" t="s">
        <v>197</v>
      </c>
      <c r="AQ9" s="91" t="s">
        <v>196</v>
      </c>
      <c r="AR9" s="92" t="s">
        <v>197</v>
      </c>
      <c r="AS9" s="92" t="s">
        <v>196</v>
      </c>
      <c r="AT9" s="92" t="s">
        <v>197</v>
      </c>
      <c r="AU9" s="92" t="s">
        <v>196</v>
      </c>
      <c r="AV9" s="92" t="s">
        <v>197</v>
      </c>
      <c r="AW9" s="92" t="s">
        <v>196</v>
      </c>
      <c r="AX9" s="92" t="s">
        <v>197</v>
      </c>
      <c r="AY9" s="92" t="s">
        <v>196</v>
      </c>
      <c r="AZ9" s="93" t="s">
        <v>197</v>
      </c>
    </row>
    <row r="10" spans="1:52" ht="15" customHeight="1" x14ac:dyDescent="0.25">
      <c r="A10" s="94" t="s">
        <v>11</v>
      </c>
      <c r="B10" s="14" t="s">
        <v>37</v>
      </c>
      <c r="C10" s="24">
        <v>21</v>
      </c>
      <c r="D10" s="71">
        <v>100</v>
      </c>
      <c r="E10" s="25">
        <v>50</v>
      </c>
      <c r="F10" s="71">
        <v>100</v>
      </c>
      <c r="G10" s="25">
        <v>51</v>
      </c>
      <c r="H10" s="71">
        <v>100</v>
      </c>
      <c r="I10" s="25">
        <v>39</v>
      </c>
      <c r="J10" s="71">
        <v>100</v>
      </c>
      <c r="K10" s="25">
        <v>38</v>
      </c>
      <c r="L10" s="26">
        <v>100</v>
      </c>
      <c r="M10" s="209">
        <v>21</v>
      </c>
      <c r="N10" s="71">
        <v>100</v>
      </c>
      <c r="O10" s="210">
        <v>50</v>
      </c>
      <c r="P10" s="71">
        <v>100</v>
      </c>
      <c r="Q10" s="210">
        <v>51</v>
      </c>
      <c r="R10" s="71">
        <v>100</v>
      </c>
      <c r="S10" s="210">
        <v>39</v>
      </c>
      <c r="T10" s="71">
        <v>100</v>
      </c>
      <c r="U10" s="210">
        <v>38</v>
      </c>
      <c r="V10" s="26">
        <v>100</v>
      </c>
      <c r="W10" s="24">
        <v>0</v>
      </c>
      <c r="X10" s="71">
        <v>0</v>
      </c>
      <c r="Y10" s="25">
        <v>0</v>
      </c>
      <c r="Z10" s="71">
        <v>0</v>
      </c>
      <c r="AA10" s="25">
        <v>0</v>
      </c>
      <c r="AB10" s="71">
        <v>0</v>
      </c>
      <c r="AC10" s="25">
        <v>0</v>
      </c>
      <c r="AD10" s="71">
        <v>0</v>
      </c>
      <c r="AE10" s="25">
        <v>0</v>
      </c>
      <c r="AF10" s="26">
        <v>0</v>
      </c>
      <c r="AG10" s="24">
        <v>0</v>
      </c>
      <c r="AH10" s="71">
        <v>0</v>
      </c>
      <c r="AI10" s="25">
        <v>0</v>
      </c>
      <c r="AJ10" s="71">
        <v>0</v>
      </c>
      <c r="AK10" s="25">
        <v>0</v>
      </c>
      <c r="AL10" s="71">
        <v>0</v>
      </c>
      <c r="AM10" s="25">
        <v>0</v>
      </c>
      <c r="AN10" s="71">
        <v>0</v>
      </c>
      <c r="AO10" s="25">
        <v>0</v>
      </c>
      <c r="AP10" s="26">
        <v>0</v>
      </c>
      <c r="AQ10" s="24">
        <v>0</v>
      </c>
      <c r="AR10" s="71">
        <v>0</v>
      </c>
      <c r="AS10" s="25">
        <v>0</v>
      </c>
      <c r="AT10" s="71">
        <v>0</v>
      </c>
      <c r="AU10" s="25">
        <v>0</v>
      </c>
      <c r="AV10" s="71">
        <v>0</v>
      </c>
      <c r="AW10" s="25">
        <v>0</v>
      </c>
      <c r="AX10" s="71">
        <v>0</v>
      </c>
      <c r="AY10" s="25">
        <v>0</v>
      </c>
      <c r="AZ10" s="26">
        <v>0</v>
      </c>
    </row>
    <row r="11" spans="1:52" ht="15" customHeight="1" x14ac:dyDescent="0.25">
      <c r="A11" s="38"/>
      <c r="B11" s="14" t="s">
        <v>38</v>
      </c>
      <c r="C11" s="17">
        <v>13</v>
      </c>
      <c r="D11" s="4">
        <v>100</v>
      </c>
      <c r="E11" s="16">
        <v>8</v>
      </c>
      <c r="F11" s="4">
        <v>100</v>
      </c>
      <c r="G11" s="16">
        <v>8</v>
      </c>
      <c r="H11" s="4">
        <v>100</v>
      </c>
      <c r="I11" s="16">
        <v>6</v>
      </c>
      <c r="J11" s="4">
        <v>100</v>
      </c>
      <c r="K11" s="16">
        <v>7</v>
      </c>
      <c r="L11" s="18">
        <v>100</v>
      </c>
      <c r="M11" s="204">
        <v>1</v>
      </c>
      <c r="N11" s="4">
        <v>100</v>
      </c>
      <c r="O11" s="203">
        <v>1</v>
      </c>
      <c r="P11" s="4">
        <v>100</v>
      </c>
      <c r="Q11" s="203">
        <v>0</v>
      </c>
      <c r="R11" s="4">
        <v>0</v>
      </c>
      <c r="S11" s="203">
        <v>0</v>
      </c>
      <c r="T11" s="4">
        <v>0</v>
      </c>
      <c r="U11" s="203">
        <v>0</v>
      </c>
      <c r="V11" s="18">
        <v>0</v>
      </c>
      <c r="W11" s="17">
        <v>12</v>
      </c>
      <c r="X11" s="4">
        <v>100</v>
      </c>
      <c r="Y11" s="16">
        <v>7</v>
      </c>
      <c r="Z11" s="4">
        <v>100</v>
      </c>
      <c r="AA11" s="16">
        <v>8</v>
      </c>
      <c r="AB11" s="4">
        <v>100</v>
      </c>
      <c r="AC11" s="16">
        <v>6</v>
      </c>
      <c r="AD11" s="4">
        <v>100</v>
      </c>
      <c r="AE11" s="16">
        <v>7</v>
      </c>
      <c r="AF11" s="18">
        <v>100</v>
      </c>
      <c r="AG11" s="17">
        <v>0</v>
      </c>
      <c r="AH11" s="4">
        <v>0</v>
      </c>
      <c r="AI11" s="16">
        <v>0</v>
      </c>
      <c r="AJ11" s="4">
        <v>0</v>
      </c>
      <c r="AK11" s="16">
        <v>0</v>
      </c>
      <c r="AL11" s="4">
        <v>0</v>
      </c>
      <c r="AM11" s="16">
        <v>0</v>
      </c>
      <c r="AN11" s="4">
        <v>0</v>
      </c>
      <c r="AO11" s="16">
        <v>0</v>
      </c>
      <c r="AP11" s="18">
        <v>0</v>
      </c>
      <c r="AQ11" s="17">
        <v>0</v>
      </c>
      <c r="AR11" s="4">
        <v>0</v>
      </c>
      <c r="AS11" s="16">
        <v>0</v>
      </c>
      <c r="AT11" s="4">
        <v>0</v>
      </c>
      <c r="AU11" s="16">
        <v>0</v>
      </c>
      <c r="AV11" s="4">
        <v>0</v>
      </c>
      <c r="AW11" s="16">
        <v>0</v>
      </c>
      <c r="AX11" s="4">
        <v>0</v>
      </c>
      <c r="AY11" s="16">
        <v>0</v>
      </c>
      <c r="AZ11" s="18">
        <v>0</v>
      </c>
    </row>
    <row r="12" spans="1:52" ht="15" customHeight="1" x14ac:dyDescent="0.25">
      <c r="A12" s="38"/>
      <c r="B12" s="14" t="s">
        <v>207</v>
      </c>
      <c r="C12" s="17">
        <v>50</v>
      </c>
      <c r="D12" s="4">
        <v>45</v>
      </c>
      <c r="E12" s="16">
        <v>57</v>
      </c>
      <c r="F12" s="4">
        <v>63.3</v>
      </c>
      <c r="G12" s="16">
        <v>45</v>
      </c>
      <c r="H12" s="4">
        <v>54.2</v>
      </c>
      <c r="I12" s="16">
        <v>50</v>
      </c>
      <c r="J12" s="4">
        <v>52.6</v>
      </c>
      <c r="K12" s="16">
        <v>45</v>
      </c>
      <c r="L12" s="18">
        <v>54.2</v>
      </c>
      <c r="M12" s="204">
        <v>15</v>
      </c>
      <c r="N12" s="4">
        <v>88.2</v>
      </c>
      <c r="O12" s="203">
        <v>31</v>
      </c>
      <c r="P12" s="4">
        <v>100</v>
      </c>
      <c r="Q12" s="203">
        <v>18</v>
      </c>
      <c r="R12" s="4">
        <v>100</v>
      </c>
      <c r="S12" s="203">
        <v>22</v>
      </c>
      <c r="T12" s="4">
        <v>100</v>
      </c>
      <c r="U12" s="203">
        <v>13</v>
      </c>
      <c r="V12" s="18">
        <v>92.9</v>
      </c>
      <c r="W12" s="17">
        <v>33</v>
      </c>
      <c r="X12" s="4">
        <v>67.3</v>
      </c>
      <c r="Y12" s="16">
        <v>23</v>
      </c>
      <c r="Z12" s="4">
        <v>67.599999999999994</v>
      </c>
      <c r="AA12" s="16">
        <v>23</v>
      </c>
      <c r="AB12" s="4">
        <v>76.7</v>
      </c>
      <c r="AC12" s="16">
        <v>27</v>
      </c>
      <c r="AD12" s="4">
        <v>69.2</v>
      </c>
      <c r="AE12" s="16">
        <v>30</v>
      </c>
      <c r="AF12" s="18">
        <v>75</v>
      </c>
      <c r="AG12" s="17">
        <v>2</v>
      </c>
      <c r="AH12" s="4">
        <v>4.5</v>
      </c>
      <c r="AI12" s="16">
        <v>1</v>
      </c>
      <c r="AJ12" s="4">
        <v>4.3</v>
      </c>
      <c r="AK12" s="16">
        <v>2</v>
      </c>
      <c r="AL12" s="4">
        <v>6.1</v>
      </c>
      <c r="AM12" s="16">
        <v>1</v>
      </c>
      <c r="AN12" s="4">
        <v>3</v>
      </c>
      <c r="AO12" s="16">
        <v>2</v>
      </c>
      <c r="AP12" s="18">
        <v>7.1</v>
      </c>
      <c r="AQ12" s="17">
        <v>0</v>
      </c>
      <c r="AR12" s="4">
        <v>0</v>
      </c>
      <c r="AS12" s="16">
        <v>2</v>
      </c>
      <c r="AT12" s="4">
        <v>100</v>
      </c>
      <c r="AU12" s="16">
        <v>2</v>
      </c>
      <c r="AV12" s="4">
        <v>100</v>
      </c>
      <c r="AW12" s="16">
        <v>0</v>
      </c>
      <c r="AX12" s="4">
        <v>0</v>
      </c>
      <c r="AY12" s="16">
        <v>0</v>
      </c>
      <c r="AZ12" s="18">
        <v>0</v>
      </c>
    </row>
    <row r="13" spans="1:52" ht="15" customHeight="1" x14ac:dyDescent="0.25">
      <c r="A13" s="39"/>
      <c r="B13" s="53" t="s">
        <v>41</v>
      </c>
      <c r="C13" s="19">
        <v>84</v>
      </c>
      <c r="D13" s="86">
        <v>57.9</v>
      </c>
      <c r="E13" s="20">
        <v>115</v>
      </c>
      <c r="F13" s="86">
        <v>77.7</v>
      </c>
      <c r="G13" s="20">
        <v>104</v>
      </c>
      <c r="H13" s="86">
        <v>73.2</v>
      </c>
      <c r="I13" s="20">
        <v>95</v>
      </c>
      <c r="J13" s="86">
        <v>67.900000000000006</v>
      </c>
      <c r="K13" s="20">
        <v>90</v>
      </c>
      <c r="L13" s="21">
        <v>70.3</v>
      </c>
      <c r="M13" s="205">
        <v>37</v>
      </c>
      <c r="N13" s="86">
        <v>94.9</v>
      </c>
      <c r="O13" s="206">
        <v>82</v>
      </c>
      <c r="P13" s="86">
        <v>100</v>
      </c>
      <c r="Q13" s="206">
        <v>69</v>
      </c>
      <c r="R13" s="86">
        <v>100</v>
      </c>
      <c r="S13" s="206">
        <v>61</v>
      </c>
      <c r="T13" s="86">
        <v>100</v>
      </c>
      <c r="U13" s="206">
        <v>51</v>
      </c>
      <c r="V13" s="21">
        <v>98.1</v>
      </c>
      <c r="W13" s="19">
        <v>45</v>
      </c>
      <c r="X13" s="86">
        <v>73.8</v>
      </c>
      <c r="Y13" s="20">
        <v>30</v>
      </c>
      <c r="Z13" s="86">
        <v>73.2</v>
      </c>
      <c r="AA13" s="20">
        <v>31</v>
      </c>
      <c r="AB13" s="86">
        <v>81.599999999999994</v>
      </c>
      <c r="AC13" s="20">
        <v>33</v>
      </c>
      <c r="AD13" s="86">
        <v>73.3</v>
      </c>
      <c r="AE13" s="20">
        <v>37</v>
      </c>
      <c r="AF13" s="21">
        <v>78.7</v>
      </c>
      <c r="AG13" s="19">
        <v>2</v>
      </c>
      <c r="AH13" s="86">
        <v>4.5</v>
      </c>
      <c r="AI13" s="20">
        <v>1</v>
      </c>
      <c r="AJ13" s="86">
        <v>4.3</v>
      </c>
      <c r="AK13" s="20">
        <v>2</v>
      </c>
      <c r="AL13" s="86">
        <v>6.1</v>
      </c>
      <c r="AM13" s="20">
        <v>1</v>
      </c>
      <c r="AN13" s="86">
        <v>3</v>
      </c>
      <c r="AO13" s="20">
        <v>2</v>
      </c>
      <c r="AP13" s="21">
        <v>7.1</v>
      </c>
      <c r="AQ13" s="19">
        <v>0</v>
      </c>
      <c r="AR13" s="86">
        <v>0</v>
      </c>
      <c r="AS13" s="20">
        <v>2</v>
      </c>
      <c r="AT13" s="86">
        <v>100</v>
      </c>
      <c r="AU13" s="20">
        <v>2</v>
      </c>
      <c r="AV13" s="86">
        <v>100</v>
      </c>
      <c r="AW13" s="20">
        <v>0</v>
      </c>
      <c r="AX13" s="86">
        <v>0</v>
      </c>
      <c r="AY13" s="20">
        <v>0</v>
      </c>
      <c r="AZ13" s="21">
        <v>0</v>
      </c>
    </row>
    <row r="14" spans="1:52" ht="15" customHeight="1" x14ac:dyDescent="0.25">
      <c r="A14" s="38" t="s">
        <v>12</v>
      </c>
      <c r="B14" s="14" t="s">
        <v>42</v>
      </c>
      <c r="C14" s="17">
        <v>1713</v>
      </c>
      <c r="D14" s="4">
        <v>11.7</v>
      </c>
      <c r="E14" s="16">
        <v>1564</v>
      </c>
      <c r="F14" s="4">
        <v>11.6</v>
      </c>
      <c r="G14" s="16">
        <v>1662</v>
      </c>
      <c r="H14" s="4">
        <v>12.4</v>
      </c>
      <c r="I14" s="16">
        <v>1761</v>
      </c>
      <c r="J14" s="4">
        <v>12.8</v>
      </c>
      <c r="K14" s="16">
        <v>2001</v>
      </c>
      <c r="L14" s="18">
        <v>14.7</v>
      </c>
      <c r="M14" s="204">
        <v>0</v>
      </c>
      <c r="N14" s="4">
        <v>0</v>
      </c>
      <c r="O14" s="203">
        <v>1</v>
      </c>
      <c r="P14" s="4">
        <v>100</v>
      </c>
      <c r="Q14" s="203">
        <v>1</v>
      </c>
      <c r="R14" s="4">
        <v>33.299999999999997</v>
      </c>
      <c r="S14" s="203">
        <v>1</v>
      </c>
      <c r="T14" s="4">
        <v>100</v>
      </c>
      <c r="U14" s="203">
        <v>2</v>
      </c>
      <c r="V14" s="18">
        <v>100</v>
      </c>
      <c r="W14" s="17">
        <v>261</v>
      </c>
      <c r="X14" s="4">
        <v>72.900000000000006</v>
      </c>
      <c r="Y14" s="16">
        <v>228</v>
      </c>
      <c r="Z14" s="4">
        <v>71.7</v>
      </c>
      <c r="AA14" s="16">
        <v>233</v>
      </c>
      <c r="AB14" s="4">
        <v>70.400000000000006</v>
      </c>
      <c r="AC14" s="16">
        <v>251</v>
      </c>
      <c r="AD14" s="4">
        <v>73.2</v>
      </c>
      <c r="AE14" s="16">
        <v>262</v>
      </c>
      <c r="AF14" s="18">
        <v>75.3</v>
      </c>
      <c r="AG14" s="17">
        <v>1353</v>
      </c>
      <c r="AH14" s="4">
        <v>10.4</v>
      </c>
      <c r="AI14" s="16">
        <v>1231</v>
      </c>
      <c r="AJ14" s="4">
        <v>10.199999999999999</v>
      </c>
      <c r="AK14" s="16">
        <v>1346</v>
      </c>
      <c r="AL14" s="4">
        <v>11.2</v>
      </c>
      <c r="AM14" s="16">
        <v>1444</v>
      </c>
      <c r="AN14" s="4">
        <v>11.5</v>
      </c>
      <c r="AO14" s="16">
        <v>1663</v>
      </c>
      <c r="AP14" s="18">
        <v>13.4</v>
      </c>
      <c r="AQ14" s="17">
        <v>99</v>
      </c>
      <c r="AR14" s="4">
        <v>7.4</v>
      </c>
      <c r="AS14" s="16">
        <v>104</v>
      </c>
      <c r="AT14" s="4">
        <v>8.6999999999999993</v>
      </c>
      <c r="AU14" s="16">
        <v>82</v>
      </c>
      <c r="AV14" s="4">
        <v>7.4</v>
      </c>
      <c r="AW14" s="16">
        <v>65</v>
      </c>
      <c r="AX14" s="4">
        <v>7.3</v>
      </c>
      <c r="AY14" s="16">
        <v>74</v>
      </c>
      <c r="AZ14" s="18">
        <v>8.5</v>
      </c>
    </row>
    <row r="15" spans="1:52" ht="15" customHeight="1" x14ac:dyDescent="0.25">
      <c r="A15" s="38"/>
      <c r="B15" s="14" t="s">
        <v>46</v>
      </c>
      <c r="C15" s="17">
        <v>322</v>
      </c>
      <c r="D15" s="4">
        <v>11.4</v>
      </c>
      <c r="E15" s="16">
        <v>305</v>
      </c>
      <c r="F15" s="4">
        <v>10.3</v>
      </c>
      <c r="G15" s="16">
        <v>388</v>
      </c>
      <c r="H15" s="4">
        <v>11.7</v>
      </c>
      <c r="I15" s="16">
        <v>473</v>
      </c>
      <c r="J15" s="4">
        <v>12.8</v>
      </c>
      <c r="K15" s="16">
        <v>626</v>
      </c>
      <c r="L15" s="18">
        <v>14.7</v>
      </c>
      <c r="M15" s="204">
        <v>0</v>
      </c>
      <c r="N15" s="4">
        <v>0</v>
      </c>
      <c r="O15" s="203">
        <v>0</v>
      </c>
      <c r="P15" s="4">
        <v>0</v>
      </c>
      <c r="Q15" s="203">
        <v>0</v>
      </c>
      <c r="R15" s="4">
        <v>0</v>
      </c>
      <c r="S15" s="203">
        <v>0</v>
      </c>
      <c r="T15" s="4">
        <v>0</v>
      </c>
      <c r="U15" s="203">
        <v>0</v>
      </c>
      <c r="V15" s="18">
        <v>0</v>
      </c>
      <c r="W15" s="17">
        <v>8</v>
      </c>
      <c r="X15" s="4">
        <v>57.1</v>
      </c>
      <c r="Y15" s="16">
        <v>5</v>
      </c>
      <c r="Z15" s="4">
        <v>41.7</v>
      </c>
      <c r="AA15" s="16">
        <v>4</v>
      </c>
      <c r="AB15" s="4">
        <v>36.4</v>
      </c>
      <c r="AC15" s="16">
        <v>11</v>
      </c>
      <c r="AD15" s="4">
        <v>55</v>
      </c>
      <c r="AE15" s="16">
        <v>11</v>
      </c>
      <c r="AF15" s="18">
        <v>55</v>
      </c>
      <c r="AG15" s="17">
        <v>305</v>
      </c>
      <c r="AH15" s="4">
        <v>11.9</v>
      </c>
      <c r="AI15" s="16">
        <v>290</v>
      </c>
      <c r="AJ15" s="4">
        <v>10.9</v>
      </c>
      <c r="AK15" s="16">
        <v>372</v>
      </c>
      <c r="AL15" s="4">
        <v>12.3</v>
      </c>
      <c r="AM15" s="16">
        <v>440</v>
      </c>
      <c r="AN15" s="4">
        <v>13.1</v>
      </c>
      <c r="AO15" s="16">
        <v>596</v>
      </c>
      <c r="AP15" s="18">
        <v>15.2</v>
      </c>
      <c r="AQ15" s="17">
        <v>9</v>
      </c>
      <c r="AR15" s="4">
        <v>3.6</v>
      </c>
      <c r="AS15" s="16">
        <v>10</v>
      </c>
      <c r="AT15" s="4">
        <v>3.3</v>
      </c>
      <c r="AU15" s="16">
        <v>12</v>
      </c>
      <c r="AV15" s="4">
        <v>4.0999999999999996</v>
      </c>
      <c r="AW15" s="16">
        <v>22</v>
      </c>
      <c r="AX15" s="4">
        <v>6.9</v>
      </c>
      <c r="AY15" s="16">
        <v>19</v>
      </c>
      <c r="AZ15" s="18">
        <v>5.6</v>
      </c>
    </row>
    <row r="16" spans="1:52" ht="15" customHeight="1" x14ac:dyDescent="0.25">
      <c r="A16" s="39"/>
      <c r="B16" s="53" t="s">
        <v>41</v>
      </c>
      <c r="C16" s="19">
        <v>2035</v>
      </c>
      <c r="D16" s="86">
        <v>11.6</v>
      </c>
      <c r="E16" s="20">
        <v>1869</v>
      </c>
      <c r="F16" s="86">
        <v>11.3</v>
      </c>
      <c r="G16" s="20">
        <v>2050</v>
      </c>
      <c r="H16" s="86">
        <v>12.2</v>
      </c>
      <c r="I16" s="20">
        <v>2234</v>
      </c>
      <c r="J16" s="86">
        <v>12.8</v>
      </c>
      <c r="K16" s="20">
        <v>2627</v>
      </c>
      <c r="L16" s="21">
        <v>14.7</v>
      </c>
      <c r="M16" s="205">
        <v>0</v>
      </c>
      <c r="N16" s="86">
        <v>0</v>
      </c>
      <c r="O16" s="206">
        <v>1</v>
      </c>
      <c r="P16" s="86">
        <v>100</v>
      </c>
      <c r="Q16" s="206">
        <v>1</v>
      </c>
      <c r="R16" s="86">
        <v>33.299999999999997</v>
      </c>
      <c r="S16" s="206">
        <v>1</v>
      </c>
      <c r="T16" s="86">
        <v>100</v>
      </c>
      <c r="U16" s="206">
        <v>2</v>
      </c>
      <c r="V16" s="21">
        <v>100</v>
      </c>
      <c r="W16" s="19">
        <v>269</v>
      </c>
      <c r="X16" s="86">
        <v>72.3</v>
      </c>
      <c r="Y16" s="20">
        <v>233</v>
      </c>
      <c r="Z16" s="86">
        <v>70.599999999999994</v>
      </c>
      <c r="AA16" s="20">
        <v>237</v>
      </c>
      <c r="AB16" s="86">
        <v>69.3</v>
      </c>
      <c r="AC16" s="20">
        <v>262</v>
      </c>
      <c r="AD16" s="86">
        <v>72.2</v>
      </c>
      <c r="AE16" s="20">
        <v>273</v>
      </c>
      <c r="AF16" s="21">
        <v>74.2</v>
      </c>
      <c r="AG16" s="19">
        <v>1658</v>
      </c>
      <c r="AH16" s="86">
        <v>10.6</v>
      </c>
      <c r="AI16" s="20">
        <v>1521</v>
      </c>
      <c r="AJ16" s="86">
        <v>10.4</v>
      </c>
      <c r="AK16" s="20">
        <v>1718</v>
      </c>
      <c r="AL16" s="86">
        <v>11.4</v>
      </c>
      <c r="AM16" s="20">
        <v>1884</v>
      </c>
      <c r="AN16" s="86">
        <v>11.9</v>
      </c>
      <c r="AO16" s="20">
        <v>2259</v>
      </c>
      <c r="AP16" s="21">
        <v>13.9</v>
      </c>
      <c r="AQ16" s="19">
        <v>108</v>
      </c>
      <c r="AR16" s="86">
        <v>6.8</v>
      </c>
      <c r="AS16" s="20">
        <v>114</v>
      </c>
      <c r="AT16" s="86">
        <v>7.6</v>
      </c>
      <c r="AU16" s="20">
        <v>94</v>
      </c>
      <c r="AV16" s="86">
        <v>6.7</v>
      </c>
      <c r="AW16" s="20">
        <v>87</v>
      </c>
      <c r="AX16" s="86">
        <v>7.2</v>
      </c>
      <c r="AY16" s="20">
        <v>93</v>
      </c>
      <c r="AZ16" s="21">
        <v>7.7</v>
      </c>
    </row>
    <row r="17" spans="1:52" ht="15" customHeight="1" x14ac:dyDescent="0.25">
      <c r="A17" s="38" t="s">
        <v>13</v>
      </c>
      <c r="B17" s="14" t="s">
        <v>48</v>
      </c>
      <c r="C17" s="17">
        <v>300</v>
      </c>
      <c r="D17" s="4">
        <v>50.9</v>
      </c>
      <c r="E17" s="16">
        <v>260</v>
      </c>
      <c r="F17" s="4">
        <v>46.9</v>
      </c>
      <c r="G17" s="16">
        <v>319</v>
      </c>
      <c r="H17" s="4">
        <v>49.6</v>
      </c>
      <c r="I17" s="16">
        <v>324</v>
      </c>
      <c r="J17" s="4">
        <v>48.4</v>
      </c>
      <c r="K17" s="16">
        <v>394</v>
      </c>
      <c r="L17" s="18">
        <v>53.5</v>
      </c>
      <c r="M17" s="204">
        <v>0</v>
      </c>
      <c r="N17" s="4">
        <v>0</v>
      </c>
      <c r="O17" s="203">
        <v>0</v>
      </c>
      <c r="P17" s="4">
        <v>0</v>
      </c>
      <c r="Q17" s="203">
        <v>0</v>
      </c>
      <c r="R17" s="4">
        <v>0</v>
      </c>
      <c r="S17" s="203">
        <v>0</v>
      </c>
      <c r="T17" s="4">
        <v>0</v>
      </c>
      <c r="U17" s="203">
        <v>0</v>
      </c>
      <c r="V17" s="18">
        <v>0</v>
      </c>
      <c r="W17" s="17">
        <v>220</v>
      </c>
      <c r="X17" s="4">
        <v>77.7</v>
      </c>
      <c r="Y17" s="16">
        <v>175</v>
      </c>
      <c r="Z17" s="4">
        <v>78.5</v>
      </c>
      <c r="AA17" s="16">
        <v>239</v>
      </c>
      <c r="AB17" s="4">
        <v>79.7</v>
      </c>
      <c r="AC17" s="16">
        <v>230</v>
      </c>
      <c r="AD17" s="4">
        <v>81.3</v>
      </c>
      <c r="AE17" s="16">
        <v>248</v>
      </c>
      <c r="AF17" s="18">
        <v>82.1</v>
      </c>
      <c r="AG17" s="17">
        <v>72</v>
      </c>
      <c r="AH17" s="4">
        <v>27.6</v>
      </c>
      <c r="AI17" s="16">
        <v>80</v>
      </c>
      <c r="AJ17" s="4">
        <v>29.2</v>
      </c>
      <c r="AK17" s="16">
        <v>74</v>
      </c>
      <c r="AL17" s="4">
        <v>26.7</v>
      </c>
      <c r="AM17" s="16">
        <v>86</v>
      </c>
      <c r="AN17" s="4">
        <v>27</v>
      </c>
      <c r="AO17" s="16">
        <v>133</v>
      </c>
      <c r="AP17" s="18">
        <v>37.6</v>
      </c>
      <c r="AQ17" s="17">
        <v>8</v>
      </c>
      <c r="AR17" s="4">
        <v>17.8</v>
      </c>
      <c r="AS17" s="16">
        <v>5</v>
      </c>
      <c r="AT17" s="4">
        <v>8.8000000000000007</v>
      </c>
      <c r="AU17" s="16">
        <v>6</v>
      </c>
      <c r="AV17" s="4">
        <v>9.1</v>
      </c>
      <c r="AW17" s="16">
        <v>8</v>
      </c>
      <c r="AX17" s="4">
        <v>11.8</v>
      </c>
      <c r="AY17" s="16">
        <v>13</v>
      </c>
      <c r="AZ17" s="18">
        <v>16.3</v>
      </c>
    </row>
    <row r="18" spans="1:52" ht="15" customHeight="1" x14ac:dyDescent="0.25">
      <c r="A18" s="38"/>
      <c r="B18" s="14" t="s">
        <v>51</v>
      </c>
      <c r="C18" s="17">
        <v>67</v>
      </c>
      <c r="D18" s="4">
        <v>51.1</v>
      </c>
      <c r="E18" s="16">
        <v>76</v>
      </c>
      <c r="F18" s="4">
        <v>45</v>
      </c>
      <c r="G18" s="16">
        <v>69</v>
      </c>
      <c r="H18" s="4">
        <v>37.1</v>
      </c>
      <c r="I18" s="16">
        <v>88</v>
      </c>
      <c r="J18" s="4">
        <v>46.6</v>
      </c>
      <c r="K18" s="16">
        <v>76</v>
      </c>
      <c r="L18" s="18">
        <v>37.799999999999997</v>
      </c>
      <c r="M18" s="204">
        <v>0</v>
      </c>
      <c r="N18" s="4">
        <v>0</v>
      </c>
      <c r="O18" s="203">
        <v>0</v>
      </c>
      <c r="P18" s="4">
        <v>0</v>
      </c>
      <c r="Q18" s="203">
        <v>0</v>
      </c>
      <c r="R18" s="4">
        <v>0</v>
      </c>
      <c r="S18" s="203">
        <v>0</v>
      </c>
      <c r="T18" s="4">
        <v>0</v>
      </c>
      <c r="U18" s="203">
        <v>0</v>
      </c>
      <c r="V18" s="18">
        <v>0</v>
      </c>
      <c r="W18" s="17">
        <v>36</v>
      </c>
      <c r="X18" s="4">
        <v>85.7</v>
      </c>
      <c r="Y18" s="16">
        <v>36</v>
      </c>
      <c r="Z18" s="4">
        <v>59</v>
      </c>
      <c r="AA18" s="16">
        <v>34</v>
      </c>
      <c r="AB18" s="4">
        <v>51.5</v>
      </c>
      <c r="AC18" s="16">
        <v>42</v>
      </c>
      <c r="AD18" s="4">
        <v>62.7</v>
      </c>
      <c r="AE18" s="16">
        <v>36</v>
      </c>
      <c r="AF18" s="18">
        <v>52.2</v>
      </c>
      <c r="AG18" s="17">
        <v>31</v>
      </c>
      <c r="AH18" s="4">
        <v>36.5</v>
      </c>
      <c r="AI18" s="16">
        <v>40</v>
      </c>
      <c r="AJ18" s="4">
        <v>38.5</v>
      </c>
      <c r="AK18" s="16">
        <v>35</v>
      </c>
      <c r="AL18" s="4">
        <v>31.5</v>
      </c>
      <c r="AM18" s="16">
        <v>46</v>
      </c>
      <c r="AN18" s="4">
        <v>39</v>
      </c>
      <c r="AO18" s="16">
        <v>40</v>
      </c>
      <c r="AP18" s="18">
        <v>33.1</v>
      </c>
      <c r="AQ18" s="17">
        <v>0</v>
      </c>
      <c r="AR18" s="4">
        <v>0</v>
      </c>
      <c r="AS18" s="16">
        <v>0</v>
      </c>
      <c r="AT18" s="4">
        <v>0</v>
      </c>
      <c r="AU18" s="16">
        <v>0</v>
      </c>
      <c r="AV18" s="4">
        <v>0</v>
      </c>
      <c r="AW18" s="16">
        <v>0</v>
      </c>
      <c r="AX18" s="4">
        <v>0</v>
      </c>
      <c r="AY18" s="16">
        <v>0</v>
      </c>
      <c r="AZ18" s="18">
        <v>0</v>
      </c>
    </row>
    <row r="19" spans="1:52" ht="15" customHeight="1" x14ac:dyDescent="0.25">
      <c r="A19" s="39"/>
      <c r="B19" s="53" t="s">
        <v>41</v>
      </c>
      <c r="C19" s="19">
        <v>367</v>
      </c>
      <c r="D19" s="86">
        <v>51</v>
      </c>
      <c r="E19" s="20">
        <v>336</v>
      </c>
      <c r="F19" s="86">
        <v>46.5</v>
      </c>
      <c r="G19" s="20">
        <v>388</v>
      </c>
      <c r="H19" s="86">
        <v>46.8</v>
      </c>
      <c r="I19" s="20">
        <v>412</v>
      </c>
      <c r="J19" s="86">
        <v>48</v>
      </c>
      <c r="K19" s="20">
        <v>470</v>
      </c>
      <c r="L19" s="21">
        <v>50.2</v>
      </c>
      <c r="M19" s="205">
        <v>0</v>
      </c>
      <c r="N19" s="86">
        <v>0</v>
      </c>
      <c r="O19" s="206">
        <v>0</v>
      </c>
      <c r="P19" s="86">
        <v>0</v>
      </c>
      <c r="Q19" s="206">
        <v>0</v>
      </c>
      <c r="R19" s="86">
        <v>0</v>
      </c>
      <c r="S19" s="206">
        <v>0</v>
      </c>
      <c r="T19" s="86">
        <v>0</v>
      </c>
      <c r="U19" s="206">
        <v>0</v>
      </c>
      <c r="V19" s="21">
        <v>0</v>
      </c>
      <c r="W19" s="19">
        <v>256</v>
      </c>
      <c r="X19" s="86">
        <v>78.8</v>
      </c>
      <c r="Y19" s="20">
        <v>211</v>
      </c>
      <c r="Z19" s="86">
        <v>74.3</v>
      </c>
      <c r="AA19" s="20">
        <v>273</v>
      </c>
      <c r="AB19" s="86">
        <v>74.599999999999994</v>
      </c>
      <c r="AC19" s="20">
        <v>272</v>
      </c>
      <c r="AD19" s="86">
        <v>77.7</v>
      </c>
      <c r="AE19" s="20">
        <v>284</v>
      </c>
      <c r="AF19" s="21">
        <v>76.5</v>
      </c>
      <c r="AG19" s="19">
        <v>103</v>
      </c>
      <c r="AH19" s="86">
        <v>29.8</v>
      </c>
      <c r="AI19" s="20">
        <v>120</v>
      </c>
      <c r="AJ19" s="86">
        <v>31.7</v>
      </c>
      <c r="AK19" s="20">
        <v>109</v>
      </c>
      <c r="AL19" s="86">
        <v>28.1</v>
      </c>
      <c r="AM19" s="20">
        <v>132</v>
      </c>
      <c r="AN19" s="86">
        <v>30.2</v>
      </c>
      <c r="AO19" s="20">
        <v>173</v>
      </c>
      <c r="AP19" s="21">
        <v>36.4</v>
      </c>
      <c r="AQ19" s="19">
        <v>8</v>
      </c>
      <c r="AR19" s="86">
        <v>16.3</v>
      </c>
      <c r="AS19" s="20">
        <v>5</v>
      </c>
      <c r="AT19" s="86">
        <v>8.1999999999999993</v>
      </c>
      <c r="AU19" s="20">
        <v>6</v>
      </c>
      <c r="AV19" s="86">
        <v>8</v>
      </c>
      <c r="AW19" s="20">
        <v>8</v>
      </c>
      <c r="AX19" s="86">
        <v>11.1</v>
      </c>
      <c r="AY19" s="20">
        <v>13</v>
      </c>
      <c r="AZ19" s="21">
        <v>14.3</v>
      </c>
    </row>
    <row r="20" spans="1:52" ht="15" customHeight="1" x14ac:dyDescent="0.25">
      <c r="A20" s="38" t="s">
        <v>14</v>
      </c>
      <c r="B20" s="14" t="s">
        <v>208</v>
      </c>
      <c r="C20" s="17">
        <v>213</v>
      </c>
      <c r="D20" s="4">
        <v>5.8</v>
      </c>
      <c r="E20" s="16">
        <v>220</v>
      </c>
      <c r="F20" s="4">
        <v>6.1</v>
      </c>
      <c r="G20" s="16">
        <v>264</v>
      </c>
      <c r="H20" s="4">
        <v>7.8</v>
      </c>
      <c r="I20" s="16">
        <v>278</v>
      </c>
      <c r="J20" s="4">
        <v>9</v>
      </c>
      <c r="K20" s="16">
        <v>349</v>
      </c>
      <c r="L20" s="18">
        <v>11.9</v>
      </c>
      <c r="M20" s="204">
        <v>0</v>
      </c>
      <c r="N20" s="4">
        <v>0</v>
      </c>
      <c r="O20" s="203">
        <v>0</v>
      </c>
      <c r="P20" s="4">
        <v>0</v>
      </c>
      <c r="Q20" s="203">
        <v>0</v>
      </c>
      <c r="R20" s="4">
        <v>0</v>
      </c>
      <c r="S20" s="203">
        <v>0</v>
      </c>
      <c r="T20" s="4">
        <v>0</v>
      </c>
      <c r="U20" s="203">
        <v>0</v>
      </c>
      <c r="V20" s="18">
        <v>0</v>
      </c>
      <c r="W20" s="17">
        <v>23</v>
      </c>
      <c r="X20" s="4">
        <v>71.900000000000006</v>
      </c>
      <c r="Y20" s="16">
        <v>16</v>
      </c>
      <c r="Z20" s="4">
        <v>76.2</v>
      </c>
      <c r="AA20" s="16">
        <v>9</v>
      </c>
      <c r="AB20" s="4">
        <v>56.3</v>
      </c>
      <c r="AC20" s="16">
        <v>13</v>
      </c>
      <c r="AD20" s="4">
        <v>54.2</v>
      </c>
      <c r="AE20" s="16">
        <v>24</v>
      </c>
      <c r="AF20" s="18">
        <v>75</v>
      </c>
      <c r="AG20" s="17">
        <v>171</v>
      </c>
      <c r="AH20" s="4">
        <v>4.8</v>
      </c>
      <c r="AI20" s="16">
        <v>185</v>
      </c>
      <c r="AJ20" s="4">
        <v>5.2</v>
      </c>
      <c r="AK20" s="16">
        <v>243</v>
      </c>
      <c r="AL20" s="4">
        <v>7.4</v>
      </c>
      <c r="AM20" s="16">
        <v>252</v>
      </c>
      <c r="AN20" s="4">
        <v>8.4</v>
      </c>
      <c r="AO20" s="16">
        <v>316</v>
      </c>
      <c r="AP20" s="18">
        <v>11.2</v>
      </c>
      <c r="AQ20" s="17">
        <v>19</v>
      </c>
      <c r="AR20" s="4">
        <v>22.6</v>
      </c>
      <c r="AS20" s="16">
        <v>19</v>
      </c>
      <c r="AT20" s="4">
        <v>23.5</v>
      </c>
      <c r="AU20" s="16">
        <v>12</v>
      </c>
      <c r="AV20" s="4">
        <v>14.5</v>
      </c>
      <c r="AW20" s="16">
        <v>13</v>
      </c>
      <c r="AX20" s="4">
        <v>23.6</v>
      </c>
      <c r="AY20" s="16">
        <v>9</v>
      </c>
      <c r="AZ20" s="18">
        <v>14.1</v>
      </c>
    </row>
    <row r="21" spans="1:52" ht="15" customHeight="1" x14ac:dyDescent="0.25">
      <c r="A21" s="38"/>
      <c r="B21" s="14" t="s">
        <v>209</v>
      </c>
      <c r="C21" s="17">
        <v>5</v>
      </c>
      <c r="D21" s="4">
        <v>9.4</v>
      </c>
      <c r="E21" s="16">
        <v>1</v>
      </c>
      <c r="F21" s="4">
        <v>2.2999999999999998</v>
      </c>
      <c r="G21" s="16">
        <v>1</v>
      </c>
      <c r="H21" s="4">
        <v>2.6</v>
      </c>
      <c r="I21" s="16">
        <v>2</v>
      </c>
      <c r="J21" s="4">
        <v>4.0999999999999996</v>
      </c>
      <c r="K21" s="16">
        <v>5</v>
      </c>
      <c r="L21" s="18">
        <v>10.6</v>
      </c>
      <c r="M21" s="204">
        <v>0</v>
      </c>
      <c r="N21" s="4">
        <v>0</v>
      </c>
      <c r="O21" s="203">
        <v>0</v>
      </c>
      <c r="P21" s="4">
        <v>0</v>
      </c>
      <c r="Q21" s="203">
        <v>0</v>
      </c>
      <c r="R21" s="4">
        <v>0</v>
      </c>
      <c r="S21" s="203">
        <v>0</v>
      </c>
      <c r="T21" s="4">
        <v>0</v>
      </c>
      <c r="U21" s="203">
        <v>0</v>
      </c>
      <c r="V21" s="18">
        <v>0</v>
      </c>
      <c r="W21" s="17">
        <v>1</v>
      </c>
      <c r="X21" s="4">
        <v>50</v>
      </c>
      <c r="Y21" s="16">
        <v>0</v>
      </c>
      <c r="Z21" s="4">
        <v>0</v>
      </c>
      <c r="AA21" s="16">
        <v>0</v>
      </c>
      <c r="AB21" s="4">
        <v>0</v>
      </c>
      <c r="AC21" s="16">
        <v>0</v>
      </c>
      <c r="AD21" s="4">
        <v>0</v>
      </c>
      <c r="AE21" s="16">
        <v>2</v>
      </c>
      <c r="AF21" s="18">
        <v>100</v>
      </c>
      <c r="AG21" s="17">
        <v>3</v>
      </c>
      <c r="AH21" s="4">
        <v>6.1</v>
      </c>
      <c r="AI21" s="16">
        <v>1</v>
      </c>
      <c r="AJ21" s="4">
        <v>2.4</v>
      </c>
      <c r="AK21" s="16">
        <v>1</v>
      </c>
      <c r="AL21" s="4">
        <v>2.6</v>
      </c>
      <c r="AM21" s="16">
        <v>2</v>
      </c>
      <c r="AN21" s="4">
        <v>4.4000000000000004</v>
      </c>
      <c r="AO21" s="16">
        <v>3</v>
      </c>
      <c r="AP21" s="18">
        <v>6.7</v>
      </c>
      <c r="AQ21" s="17">
        <v>1</v>
      </c>
      <c r="AR21" s="4">
        <v>50</v>
      </c>
      <c r="AS21" s="16">
        <v>0</v>
      </c>
      <c r="AT21" s="4">
        <v>0</v>
      </c>
      <c r="AU21" s="16">
        <v>0</v>
      </c>
      <c r="AV21" s="4">
        <v>0</v>
      </c>
      <c r="AW21" s="16">
        <v>0</v>
      </c>
      <c r="AX21" s="4">
        <v>0</v>
      </c>
      <c r="AY21" s="16">
        <v>0</v>
      </c>
      <c r="AZ21" s="18">
        <v>0</v>
      </c>
    </row>
    <row r="22" spans="1:52" ht="15" customHeight="1" x14ac:dyDescent="0.25">
      <c r="A22" s="39"/>
      <c r="B22" s="53" t="s">
        <v>41</v>
      </c>
      <c r="C22" s="19">
        <v>218</v>
      </c>
      <c r="D22" s="86">
        <v>5.8</v>
      </c>
      <c r="E22" s="20">
        <v>221</v>
      </c>
      <c r="F22" s="86">
        <v>6</v>
      </c>
      <c r="G22" s="20">
        <v>265</v>
      </c>
      <c r="H22" s="86">
        <v>7.7</v>
      </c>
      <c r="I22" s="20">
        <v>280</v>
      </c>
      <c r="J22" s="86">
        <v>9</v>
      </c>
      <c r="K22" s="20">
        <v>354</v>
      </c>
      <c r="L22" s="21">
        <v>11.9</v>
      </c>
      <c r="M22" s="205">
        <v>0</v>
      </c>
      <c r="N22" s="86">
        <v>0</v>
      </c>
      <c r="O22" s="206">
        <v>0</v>
      </c>
      <c r="P22" s="86">
        <v>0</v>
      </c>
      <c r="Q22" s="206">
        <v>0</v>
      </c>
      <c r="R22" s="86">
        <v>0</v>
      </c>
      <c r="S22" s="206">
        <v>0</v>
      </c>
      <c r="T22" s="86">
        <v>0</v>
      </c>
      <c r="U22" s="206">
        <v>0</v>
      </c>
      <c r="V22" s="21">
        <v>0</v>
      </c>
      <c r="W22" s="19">
        <v>24</v>
      </c>
      <c r="X22" s="86">
        <v>70.599999999999994</v>
      </c>
      <c r="Y22" s="20">
        <v>16</v>
      </c>
      <c r="Z22" s="86">
        <v>76.2</v>
      </c>
      <c r="AA22" s="20">
        <v>9</v>
      </c>
      <c r="AB22" s="86">
        <v>56.3</v>
      </c>
      <c r="AC22" s="20">
        <v>13</v>
      </c>
      <c r="AD22" s="86">
        <v>54.2</v>
      </c>
      <c r="AE22" s="20">
        <v>26</v>
      </c>
      <c r="AF22" s="21">
        <v>76.5</v>
      </c>
      <c r="AG22" s="19">
        <v>174</v>
      </c>
      <c r="AH22" s="86">
        <v>4.8</v>
      </c>
      <c r="AI22" s="20">
        <v>186</v>
      </c>
      <c r="AJ22" s="86">
        <v>5.2</v>
      </c>
      <c r="AK22" s="20">
        <v>244</v>
      </c>
      <c r="AL22" s="86">
        <v>7.3</v>
      </c>
      <c r="AM22" s="20">
        <v>254</v>
      </c>
      <c r="AN22" s="86">
        <v>8.3000000000000007</v>
      </c>
      <c r="AO22" s="20">
        <v>319</v>
      </c>
      <c r="AP22" s="21">
        <v>11.1</v>
      </c>
      <c r="AQ22" s="19">
        <v>20</v>
      </c>
      <c r="AR22" s="86">
        <v>23.3</v>
      </c>
      <c r="AS22" s="20">
        <v>19</v>
      </c>
      <c r="AT22" s="86">
        <v>22.9</v>
      </c>
      <c r="AU22" s="20">
        <v>12</v>
      </c>
      <c r="AV22" s="86">
        <v>14.3</v>
      </c>
      <c r="AW22" s="20">
        <v>13</v>
      </c>
      <c r="AX22" s="86">
        <v>22</v>
      </c>
      <c r="AY22" s="20">
        <v>9</v>
      </c>
      <c r="AZ22" s="21">
        <v>14.1</v>
      </c>
    </row>
    <row r="23" spans="1:52" ht="15" customHeight="1" x14ac:dyDescent="0.25">
      <c r="A23" s="38" t="s">
        <v>15</v>
      </c>
      <c r="B23" s="14" t="s">
        <v>58</v>
      </c>
      <c r="C23" s="17">
        <v>34</v>
      </c>
      <c r="D23" s="4">
        <v>82.9</v>
      </c>
      <c r="E23" s="16">
        <v>43</v>
      </c>
      <c r="F23" s="4">
        <v>74.099999999999994</v>
      </c>
      <c r="G23" s="16">
        <v>54</v>
      </c>
      <c r="H23" s="4">
        <v>80.599999999999994</v>
      </c>
      <c r="I23" s="16">
        <v>39</v>
      </c>
      <c r="J23" s="4">
        <v>73.599999999999994</v>
      </c>
      <c r="K23" s="16">
        <v>35</v>
      </c>
      <c r="L23" s="18">
        <v>70</v>
      </c>
      <c r="M23" s="204">
        <v>0</v>
      </c>
      <c r="N23" s="4">
        <v>0</v>
      </c>
      <c r="O23" s="203">
        <v>0</v>
      </c>
      <c r="P23" s="4">
        <v>0</v>
      </c>
      <c r="Q23" s="203">
        <v>0</v>
      </c>
      <c r="R23" s="4">
        <v>0</v>
      </c>
      <c r="S23" s="203">
        <v>0</v>
      </c>
      <c r="T23" s="4">
        <v>0</v>
      </c>
      <c r="U23" s="203">
        <v>1</v>
      </c>
      <c r="V23" s="18">
        <v>100</v>
      </c>
      <c r="W23" s="17">
        <v>33</v>
      </c>
      <c r="X23" s="4">
        <v>86.8</v>
      </c>
      <c r="Y23" s="16">
        <v>41</v>
      </c>
      <c r="Z23" s="4">
        <v>80.400000000000006</v>
      </c>
      <c r="AA23" s="16">
        <v>52</v>
      </c>
      <c r="AB23" s="4">
        <v>82.5</v>
      </c>
      <c r="AC23" s="16">
        <v>37</v>
      </c>
      <c r="AD23" s="4">
        <v>77.099999999999994</v>
      </c>
      <c r="AE23" s="16">
        <v>34</v>
      </c>
      <c r="AF23" s="18">
        <v>75.599999999999994</v>
      </c>
      <c r="AG23" s="17">
        <v>0</v>
      </c>
      <c r="AH23" s="4">
        <v>0</v>
      </c>
      <c r="AI23" s="16">
        <v>0</v>
      </c>
      <c r="AJ23" s="4">
        <v>0</v>
      </c>
      <c r="AK23" s="16">
        <v>0</v>
      </c>
      <c r="AL23" s="4">
        <v>0</v>
      </c>
      <c r="AM23" s="16">
        <v>0</v>
      </c>
      <c r="AN23" s="4">
        <v>0</v>
      </c>
      <c r="AO23" s="16">
        <v>0</v>
      </c>
      <c r="AP23" s="18">
        <v>0</v>
      </c>
      <c r="AQ23" s="17">
        <v>1</v>
      </c>
      <c r="AR23" s="4">
        <v>50</v>
      </c>
      <c r="AS23" s="16">
        <v>2</v>
      </c>
      <c r="AT23" s="4">
        <v>33.299999999999997</v>
      </c>
      <c r="AU23" s="16">
        <v>2</v>
      </c>
      <c r="AV23" s="4">
        <v>50</v>
      </c>
      <c r="AW23" s="16">
        <v>2</v>
      </c>
      <c r="AX23" s="4">
        <v>66.7</v>
      </c>
      <c r="AY23" s="16">
        <v>0</v>
      </c>
      <c r="AZ23" s="18">
        <v>0</v>
      </c>
    </row>
    <row r="24" spans="1:52" ht="15" customHeight="1" x14ac:dyDescent="0.25">
      <c r="A24" s="38"/>
      <c r="B24" s="14" t="s">
        <v>59</v>
      </c>
      <c r="C24" s="17">
        <v>5</v>
      </c>
      <c r="D24" s="4">
        <v>55.6</v>
      </c>
      <c r="E24" s="16">
        <v>3</v>
      </c>
      <c r="F24" s="4">
        <v>75</v>
      </c>
      <c r="G24" s="16">
        <v>3</v>
      </c>
      <c r="H24" s="4">
        <v>75</v>
      </c>
      <c r="I24" s="16">
        <v>5</v>
      </c>
      <c r="J24" s="4">
        <v>71.400000000000006</v>
      </c>
      <c r="K24" s="16">
        <v>2</v>
      </c>
      <c r="L24" s="18">
        <v>40</v>
      </c>
      <c r="M24" s="204">
        <v>0</v>
      </c>
      <c r="N24" s="4">
        <v>0</v>
      </c>
      <c r="O24" s="203">
        <v>0</v>
      </c>
      <c r="P24" s="4">
        <v>0</v>
      </c>
      <c r="Q24" s="203">
        <v>0</v>
      </c>
      <c r="R24" s="4">
        <v>0</v>
      </c>
      <c r="S24" s="203">
        <v>0</v>
      </c>
      <c r="T24" s="4">
        <v>0</v>
      </c>
      <c r="U24" s="203">
        <v>0</v>
      </c>
      <c r="V24" s="18">
        <v>0</v>
      </c>
      <c r="W24" s="17">
        <v>2</v>
      </c>
      <c r="X24" s="4">
        <v>33.299999999999997</v>
      </c>
      <c r="Y24" s="16">
        <v>3</v>
      </c>
      <c r="Z24" s="4">
        <v>75</v>
      </c>
      <c r="AA24" s="16">
        <v>2</v>
      </c>
      <c r="AB24" s="4">
        <v>66.7</v>
      </c>
      <c r="AC24" s="16">
        <v>5</v>
      </c>
      <c r="AD24" s="4">
        <v>71.400000000000006</v>
      </c>
      <c r="AE24" s="16">
        <v>2</v>
      </c>
      <c r="AF24" s="18">
        <v>66.7</v>
      </c>
      <c r="AG24" s="17">
        <v>1</v>
      </c>
      <c r="AH24" s="4">
        <v>100</v>
      </c>
      <c r="AI24" s="16">
        <v>0</v>
      </c>
      <c r="AJ24" s="4">
        <v>0</v>
      </c>
      <c r="AK24" s="16">
        <v>1</v>
      </c>
      <c r="AL24" s="4">
        <v>100</v>
      </c>
      <c r="AM24" s="16">
        <v>0</v>
      </c>
      <c r="AN24" s="4">
        <v>0</v>
      </c>
      <c r="AO24" s="16">
        <v>0</v>
      </c>
      <c r="AP24" s="18">
        <v>0</v>
      </c>
      <c r="AQ24" s="17">
        <v>2</v>
      </c>
      <c r="AR24" s="4">
        <v>100</v>
      </c>
      <c r="AS24" s="16">
        <v>0</v>
      </c>
      <c r="AT24" s="4">
        <v>0</v>
      </c>
      <c r="AU24" s="16">
        <v>0</v>
      </c>
      <c r="AV24" s="4">
        <v>0</v>
      </c>
      <c r="AW24" s="16">
        <v>0</v>
      </c>
      <c r="AX24" s="4">
        <v>0</v>
      </c>
      <c r="AY24" s="16">
        <v>0</v>
      </c>
      <c r="AZ24" s="18">
        <v>0</v>
      </c>
    </row>
    <row r="25" spans="1:52" ht="15" customHeight="1" x14ac:dyDescent="0.25">
      <c r="A25" s="38"/>
      <c r="B25" s="14" t="s">
        <v>210</v>
      </c>
      <c r="C25" s="17">
        <v>96</v>
      </c>
      <c r="D25" s="4">
        <v>13.7</v>
      </c>
      <c r="E25" s="16">
        <v>103</v>
      </c>
      <c r="F25" s="4">
        <v>14.3</v>
      </c>
      <c r="G25" s="16">
        <v>93</v>
      </c>
      <c r="H25" s="4">
        <v>12.9</v>
      </c>
      <c r="I25" s="16">
        <v>119</v>
      </c>
      <c r="J25" s="4">
        <v>16</v>
      </c>
      <c r="K25" s="16">
        <v>163</v>
      </c>
      <c r="L25" s="18">
        <v>17.5</v>
      </c>
      <c r="M25" s="204">
        <v>0</v>
      </c>
      <c r="N25" s="4">
        <v>0</v>
      </c>
      <c r="O25" s="203">
        <v>0</v>
      </c>
      <c r="P25" s="4">
        <v>0</v>
      </c>
      <c r="Q25" s="203">
        <v>0</v>
      </c>
      <c r="R25" s="4">
        <v>0</v>
      </c>
      <c r="S25" s="203">
        <v>0</v>
      </c>
      <c r="T25" s="4">
        <v>0</v>
      </c>
      <c r="U25" s="203">
        <v>0</v>
      </c>
      <c r="V25" s="18">
        <v>0</v>
      </c>
      <c r="W25" s="17">
        <v>0</v>
      </c>
      <c r="X25" s="4">
        <v>0</v>
      </c>
      <c r="Y25" s="16">
        <v>1</v>
      </c>
      <c r="Z25" s="4">
        <v>50</v>
      </c>
      <c r="AA25" s="16">
        <v>2</v>
      </c>
      <c r="AB25" s="4">
        <v>28.6</v>
      </c>
      <c r="AC25" s="16">
        <v>4</v>
      </c>
      <c r="AD25" s="4">
        <v>80</v>
      </c>
      <c r="AE25" s="16">
        <v>0</v>
      </c>
      <c r="AF25" s="18">
        <v>0</v>
      </c>
      <c r="AG25" s="17">
        <v>91</v>
      </c>
      <c r="AH25" s="4">
        <v>14.1</v>
      </c>
      <c r="AI25" s="16">
        <v>99</v>
      </c>
      <c r="AJ25" s="4">
        <v>15</v>
      </c>
      <c r="AK25" s="16">
        <v>89</v>
      </c>
      <c r="AL25" s="4">
        <v>13.4</v>
      </c>
      <c r="AM25" s="16">
        <v>113</v>
      </c>
      <c r="AN25" s="4">
        <v>16</v>
      </c>
      <c r="AO25" s="16">
        <v>163</v>
      </c>
      <c r="AP25" s="18">
        <v>18.3</v>
      </c>
      <c r="AQ25" s="17">
        <v>5</v>
      </c>
      <c r="AR25" s="4">
        <v>9.6</v>
      </c>
      <c r="AS25" s="16">
        <v>3</v>
      </c>
      <c r="AT25" s="4">
        <v>5</v>
      </c>
      <c r="AU25" s="16">
        <v>2</v>
      </c>
      <c r="AV25" s="4">
        <v>3.9</v>
      </c>
      <c r="AW25" s="16">
        <v>2</v>
      </c>
      <c r="AX25" s="4">
        <v>6.1</v>
      </c>
      <c r="AY25" s="16">
        <v>0</v>
      </c>
      <c r="AZ25" s="18">
        <v>0</v>
      </c>
    </row>
    <row r="26" spans="1:52" ht="15" customHeight="1" x14ac:dyDescent="0.25">
      <c r="A26" s="39"/>
      <c r="B26" s="53" t="s">
        <v>41</v>
      </c>
      <c r="C26" s="19">
        <v>135</v>
      </c>
      <c r="D26" s="86">
        <v>18</v>
      </c>
      <c r="E26" s="20">
        <v>149</v>
      </c>
      <c r="F26" s="86">
        <v>19.100000000000001</v>
      </c>
      <c r="G26" s="20">
        <v>150</v>
      </c>
      <c r="H26" s="86">
        <v>18.899999999999999</v>
      </c>
      <c r="I26" s="20">
        <v>163</v>
      </c>
      <c r="J26" s="86">
        <v>20.3</v>
      </c>
      <c r="K26" s="20">
        <v>200</v>
      </c>
      <c r="L26" s="21">
        <v>20.3</v>
      </c>
      <c r="M26" s="205">
        <v>0</v>
      </c>
      <c r="N26" s="86">
        <v>0</v>
      </c>
      <c r="O26" s="206">
        <v>0</v>
      </c>
      <c r="P26" s="86">
        <v>0</v>
      </c>
      <c r="Q26" s="206">
        <v>0</v>
      </c>
      <c r="R26" s="86">
        <v>0</v>
      </c>
      <c r="S26" s="206">
        <v>0</v>
      </c>
      <c r="T26" s="86">
        <v>0</v>
      </c>
      <c r="U26" s="206">
        <v>1</v>
      </c>
      <c r="V26" s="21">
        <v>100</v>
      </c>
      <c r="W26" s="19">
        <v>35</v>
      </c>
      <c r="X26" s="86">
        <v>74.5</v>
      </c>
      <c r="Y26" s="20">
        <v>45</v>
      </c>
      <c r="Z26" s="86">
        <v>78.900000000000006</v>
      </c>
      <c r="AA26" s="20">
        <v>56</v>
      </c>
      <c r="AB26" s="86">
        <v>76.7</v>
      </c>
      <c r="AC26" s="20">
        <v>46</v>
      </c>
      <c r="AD26" s="86">
        <v>76.7</v>
      </c>
      <c r="AE26" s="20">
        <v>36</v>
      </c>
      <c r="AF26" s="21">
        <v>73.5</v>
      </c>
      <c r="AG26" s="19">
        <v>92</v>
      </c>
      <c r="AH26" s="86">
        <v>14.2</v>
      </c>
      <c r="AI26" s="20">
        <v>99</v>
      </c>
      <c r="AJ26" s="86">
        <v>15</v>
      </c>
      <c r="AK26" s="20">
        <v>90</v>
      </c>
      <c r="AL26" s="86">
        <v>13.6</v>
      </c>
      <c r="AM26" s="20">
        <v>113</v>
      </c>
      <c r="AN26" s="86">
        <v>16</v>
      </c>
      <c r="AO26" s="20">
        <v>163</v>
      </c>
      <c r="AP26" s="21">
        <v>18.3</v>
      </c>
      <c r="AQ26" s="19">
        <v>8</v>
      </c>
      <c r="AR26" s="86">
        <v>14.3</v>
      </c>
      <c r="AS26" s="20">
        <v>5</v>
      </c>
      <c r="AT26" s="86">
        <v>7.6</v>
      </c>
      <c r="AU26" s="20">
        <v>4</v>
      </c>
      <c r="AV26" s="86">
        <v>7.3</v>
      </c>
      <c r="AW26" s="20">
        <v>4</v>
      </c>
      <c r="AX26" s="86">
        <v>11.1</v>
      </c>
      <c r="AY26" s="20">
        <v>0</v>
      </c>
      <c r="AZ26" s="21">
        <v>0</v>
      </c>
    </row>
    <row r="27" spans="1:52" ht="15" customHeight="1" x14ac:dyDescent="0.25">
      <c r="A27" s="38" t="s">
        <v>16</v>
      </c>
      <c r="B27" s="14" t="s">
        <v>62</v>
      </c>
      <c r="C27" s="17">
        <v>554</v>
      </c>
      <c r="D27" s="4">
        <v>50.4</v>
      </c>
      <c r="E27" s="16">
        <v>524</v>
      </c>
      <c r="F27" s="4">
        <v>54.9</v>
      </c>
      <c r="G27" s="16">
        <v>588</v>
      </c>
      <c r="H27" s="4">
        <v>60.3</v>
      </c>
      <c r="I27" s="16">
        <v>497</v>
      </c>
      <c r="J27" s="4">
        <v>63.9</v>
      </c>
      <c r="K27" s="16">
        <v>483</v>
      </c>
      <c r="L27" s="18">
        <v>61.5</v>
      </c>
      <c r="M27" s="204">
        <v>0</v>
      </c>
      <c r="N27" s="4">
        <v>0</v>
      </c>
      <c r="O27" s="203">
        <v>1</v>
      </c>
      <c r="P27" s="4">
        <v>100</v>
      </c>
      <c r="Q27" s="203">
        <v>2</v>
      </c>
      <c r="R27" s="4">
        <v>100</v>
      </c>
      <c r="S27" s="203">
        <v>0</v>
      </c>
      <c r="T27" s="4">
        <v>0</v>
      </c>
      <c r="U27" s="203">
        <v>0</v>
      </c>
      <c r="V27" s="18">
        <v>0</v>
      </c>
      <c r="W27" s="17">
        <v>404</v>
      </c>
      <c r="X27" s="4">
        <v>77</v>
      </c>
      <c r="Y27" s="16">
        <v>369</v>
      </c>
      <c r="Z27" s="4">
        <v>76.7</v>
      </c>
      <c r="AA27" s="16">
        <v>445</v>
      </c>
      <c r="AB27" s="4">
        <v>79</v>
      </c>
      <c r="AC27" s="16">
        <v>388</v>
      </c>
      <c r="AD27" s="4">
        <v>81</v>
      </c>
      <c r="AE27" s="16">
        <v>375</v>
      </c>
      <c r="AF27" s="18">
        <v>82.6</v>
      </c>
      <c r="AG27" s="17">
        <v>24</v>
      </c>
      <c r="AH27" s="4">
        <v>36.4</v>
      </c>
      <c r="AI27" s="16">
        <v>18</v>
      </c>
      <c r="AJ27" s="4">
        <v>46.2</v>
      </c>
      <c r="AK27" s="16">
        <v>36</v>
      </c>
      <c r="AL27" s="4">
        <v>47.4</v>
      </c>
      <c r="AM27" s="16">
        <v>15</v>
      </c>
      <c r="AN27" s="4">
        <v>33.299999999999997</v>
      </c>
      <c r="AO27" s="16">
        <v>24</v>
      </c>
      <c r="AP27" s="18">
        <v>48</v>
      </c>
      <c r="AQ27" s="17">
        <v>126</v>
      </c>
      <c r="AR27" s="4">
        <v>24.8</v>
      </c>
      <c r="AS27" s="16">
        <v>136</v>
      </c>
      <c r="AT27" s="4">
        <v>31.4</v>
      </c>
      <c r="AU27" s="16">
        <v>105</v>
      </c>
      <c r="AV27" s="4">
        <v>31.4</v>
      </c>
      <c r="AW27" s="16">
        <v>94</v>
      </c>
      <c r="AX27" s="4">
        <v>37</v>
      </c>
      <c r="AY27" s="16">
        <v>84</v>
      </c>
      <c r="AZ27" s="18">
        <v>29.8</v>
      </c>
    </row>
    <row r="28" spans="1:52" ht="15" customHeight="1" x14ac:dyDescent="0.25">
      <c r="A28" s="38"/>
      <c r="B28" s="14" t="s">
        <v>65</v>
      </c>
      <c r="C28" s="17">
        <v>1</v>
      </c>
      <c r="D28" s="4">
        <v>33.299999999999997</v>
      </c>
      <c r="E28" s="16">
        <v>0</v>
      </c>
      <c r="F28" s="4">
        <v>0</v>
      </c>
      <c r="G28" s="16">
        <v>0</v>
      </c>
      <c r="H28" s="4">
        <v>0</v>
      </c>
      <c r="I28" s="16">
        <v>5</v>
      </c>
      <c r="J28" s="4">
        <v>38.5</v>
      </c>
      <c r="K28" s="16">
        <v>2</v>
      </c>
      <c r="L28" s="18">
        <v>40</v>
      </c>
      <c r="M28" s="204">
        <v>0</v>
      </c>
      <c r="N28" s="4">
        <v>0</v>
      </c>
      <c r="O28" s="203">
        <v>0</v>
      </c>
      <c r="P28" s="4">
        <v>0</v>
      </c>
      <c r="Q28" s="203">
        <v>0</v>
      </c>
      <c r="R28" s="4">
        <v>0</v>
      </c>
      <c r="S28" s="203">
        <v>0</v>
      </c>
      <c r="T28" s="4">
        <v>0</v>
      </c>
      <c r="U28" s="203">
        <v>0</v>
      </c>
      <c r="V28" s="18">
        <v>0</v>
      </c>
      <c r="W28" s="17">
        <v>0</v>
      </c>
      <c r="X28" s="4">
        <v>0</v>
      </c>
      <c r="Y28" s="16">
        <v>0</v>
      </c>
      <c r="Z28" s="4">
        <v>0</v>
      </c>
      <c r="AA28" s="16">
        <v>0</v>
      </c>
      <c r="AB28" s="4">
        <v>0</v>
      </c>
      <c r="AC28" s="16">
        <v>0</v>
      </c>
      <c r="AD28" s="4">
        <v>0</v>
      </c>
      <c r="AE28" s="16">
        <v>1</v>
      </c>
      <c r="AF28" s="18">
        <v>100</v>
      </c>
      <c r="AG28" s="17">
        <v>1</v>
      </c>
      <c r="AH28" s="4">
        <v>50</v>
      </c>
      <c r="AI28" s="16">
        <v>0</v>
      </c>
      <c r="AJ28" s="4">
        <v>0</v>
      </c>
      <c r="AK28" s="16">
        <v>0</v>
      </c>
      <c r="AL28" s="4">
        <v>0</v>
      </c>
      <c r="AM28" s="16">
        <v>5</v>
      </c>
      <c r="AN28" s="4">
        <v>41.7</v>
      </c>
      <c r="AO28" s="16">
        <v>1</v>
      </c>
      <c r="AP28" s="18">
        <v>33.299999999999997</v>
      </c>
      <c r="AQ28" s="17">
        <v>0</v>
      </c>
      <c r="AR28" s="4">
        <v>0</v>
      </c>
      <c r="AS28" s="16">
        <v>0</v>
      </c>
      <c r="AT28" s="4">
        <v>0</v>
      </c>
      <c r="AU28" s="16">
        <v>0</v>
      </c>
      <c r="AV28" s="4">
        <v>0</v>
      </c>
      <c r="AW28" s="16">
        <v>0</v>
      </c>
      <c r="AX28" s="4">
        <v>0</v>
      </c>
      <c r="AY28" s="16">
        <v>0</v>
      </c>
      <c r="AZ28" s="18">
        <v>0</v>
      </c>
    </row>
    <row r="29" spans="1:52" ht="15" customHeight="1" x14ac:dyDescent="0.25">
      <c r="A29" s="39"/>
      <c r="B29" s="53" t="s">
        <v>41</v>
      </c>
      <c r="C29" s="19">
        <v>555</v>
      </c>
      <c r="D29" s="86">
        <v>50.3</v>
      </c>
      <c r="E29" s="20">
        <v>524</v>
      </c>
      <c r="F29" s="86">
        <v>54.7</v>
      </c>
      <c r="G29" s="20">
        <v>588</v>
      </c>
      <c r="H29" s="86">
        <v>60.1</v>
      </c>
      <c r="I29" s="20">
        <v>502</v>
      </c>
      <c r="J29" s="86">
        <v>63.5</v>
      </c>
      <c r="K29" s="20">
        <v>485</v>
      </c>
      <c r="L29" s="21">
        <v>61.3</v>
      </c>
      <c r="M29" s="205">
        <v>0</v>
      </c>
      <c r="N29" s="86">
        <v>0</v>
      </c>
      <c r="O29" s="206">
        <v>1</v>
      </c>
      <c r="P29" s="86">
        <v>100</v>
      </c>
      <c r="Q29" s="206">
        <v>2</v>
      </c>
      <c r="R29" s="86">
        <v>100</v>
      </c>
      <c r="S29" s="206">
        <v>0</v>
      </c>
      <c r="T29" s="86">
        <v>0</v>
      </c>
      <c r="U29" s="206">
        <v>0</v>
      </c>
      <c r="V29" s="21">
        <v>0</v>
      </c>
      <c r="W29" s="19">
        <v>404</v>
      </c>
      <c r="X29" s="86">
        <v>77</v>
      </c>
      <c r="Y29" s="20">
        <v>369</v>
      </c>
      <c r="Z29" s="86">
        <v>76.7</v>
      </c>
      <c r="AA29" s="20">
        <v>445</v>
      </c>
      <c r="AB29" s="86">
        <v>79</v>
      </c>
      <c r="AC29" s="20">
        <v>388</v>
      </c>
      <c r="AD29" s="86">
        <v>81</v>
      </c>
      <c r="AE29" s="20">
        <v>376</v>
      </c>
      <c r="AF29" s="21">
        <v>82.6</v>
      </c>
      <c r="AG29" s="19">
        <v>25</v>
      </c>
      <c r="AH29" s="86">
        <v>36.799999999999997</v>
      </c>
      <c r="AI29" s="20">
        <v>18</v>
      </c>
      <c r="AJ29" s="86">
        <v>41.9</v>
      </c>
      <c r="AK29" s="20">
        <v>36</v>
      </c>
      <c r="AL29" s="86">
        <v>45.6</v>
      </c>
      <c r="AM29" s="20">
        <v>20</v>
      </c>
      <c r="AN29" s="86">
        <v>35.1</v>
      </c>
      <c r="AO29" s="20">
        <v>25</v>
      </c>
      <c r="AP29" s="21">
        <v>47.2</v>
      </c>
      <c r="AQ29" s="19">
        <v>126</v>
      </c>
      <c r="AR29" s="86">
        <v>24.7</v>
      </c>
      <c r="AS29" s="20">
        <v>136</v>
      </c>
      <c r="AT29" s="86">
        <v>31.4</v>
      </c>
      <c r="AU29" s="20">
        <v>105</v>
      </c>
      <c r="AV29" s="86">
        <v>31.4</v>
      </c>
      <c r="AW29" s="20">
        <v>94</v>
      </c>
      <c r="AX29" s="86">
        <v>36.9</v>
      </c>
      <c r="AY29" s="20">
        <v>84</v>
      </c>
      <c r="AZ29" s="21">
        <v>29.7</v>
      </c>
    </row>
    <row r="30" spans="1:52" ht="15" customHeight="1" x14ac:dyDescent="0.25">
      <c r="A30" s="39" t="s">
        <v>17</v>
      </c>
      <c r="B30" s="53"/>
      <c r="C30" s="19">
        <v>1002</v>
      </c>
      <c r="D30" s="86">
        <v>39.4</v>
      </c>
      <c r="E30" s="20">
        <v>975</v>
      </c>
      <c r="F30" s="86">
        <v>41.8</v>
      </c>
      <c r="G30" s="20">
        <v>1021</v>
      </c>
      <c r="H30" s="86">
        <v>44.6</v>
      </c>
      <c r="I30" s="20">
        <v>993</v>
      </c>
      <c r="J30" s="86">
        <v>46.1</v>
      </c>
      <c r="K30" s="20">
        <v>1107</v>
      </c>
      <c r="L30" s="21">
        <v>49.6</v>
      </c>
      <c r="M30" s="205">
        <v>1</v>
      </c>
      <c r="N30" s="86">
        <v>100</v>
      </c>
      <c r="O30" s="206">
        <v>0</v>
      </c>
      <c r="P30" s="86">
        <v>0</v>
      </c>
      <c r="Q30" s="206">
        <v>0</v>
      </c>
      <c r="R30" s="86">
        <v>0</v>
      </c>
      <c r="S30" s="206">
        <v>0</v>
      </c>
      <c r="T30" s="86">
        <v>0</v>
      </c>
      <c r="U30" s="206">
        <v>0</v>
      </c>
      <c r="V30" s="21">
        <v>0</v>
      </c>
      <c r="W30" s="19">
        <v>244</v>
      </c>
      <c r="X30" s="86">
        <v>62.1</v>
      </c>
      <c r="Y30" s="20">
        <v>261</v>
      </c>
      <c r="Z30" s="86">
        <v>63.2</v>
      </c>
      <c r="AA30" s="20">
        <v>321</v>
      </c>
      <c r="AB30" s="86">
        <v>66.2</v>
      </c>
      <c r="AC30" s="20">
        <v>333</v>
      </c>
      <c r="AD30" s="86">
        <v>63.9</v>
      </c>
      <c r="AE30" s="20">
        <v>355</v>
      </c>
      <c r="AF30" s="21">
        <v>64.900000000000006</v>
      </c>
      <c r="AG30" s="19">
        <v>585</v>
      </c>
      <c r="AH30" s="86">
        <v>49.5</v>
      </c>
      <c r="AI30" s="20">
        <v>560</v>
      </c>
      <c r="AJ30" s="86">
        <v>48.9</v>
      </c>
      <c r="AK30" s="20">
        <v>525</v>
      </c>
      <c r="AL30" s="86">
        <v>49.8</v>
      </c>
      <c r="AM30" s="20">
        <v>534</v>
      </c>
      <c r="AN30" s="86">
        <v>50.7</v>
      </c>
      <c r="AO30" s="20">
        <v>612</v>
      </c>
      <c r="AP30" s="21">
        <v>56.5</v>
      </c>
      <c r="AQ30" s="19">
        <v>172</v>
      </c>
      <c r="AR30" s="86">
        <v>17.7</v>
      </c>
      <c r="AS30" s="20">
        <v>154</v>
      </c>
      <c r="AT30" s="86">
        <v>19.899999999999999</v>
      </c>
      <c r="AU30" s="20">
        <v>175</v>
      </c>
      <c r="AV30" s="86">
        <v>23.4</v>
      </c>
      <c r="AW30" s="20">
        <v>126</v>
      </c>
      <c r="AX30" s="86">
        <v>21.8</v>
      </c>
      <c r="AY30" s="20">
        <v>140</v>
      </c>
      <c r="AZ30" s="21">
        <v>23.2</v>
      </c>
    </row>
    <row r="31" spans="1:52" ht="15" customHeight="1" x14ac:dyDescent="0.25">
      <c r="A31" s="38" t="s">
        <v>18</v>
      </c>
      <c r="B31" s="14" t="s">
        <v>211</v>
      </c>
      <c r="C31" s="17">
        <v>190</v>
      </c>
      <c r="D31" s="4">
        <v>27.9</v>
      </c>
      <c r="E31" s="16">
        <v>239</v>
      </c>
      <c r="F31" s="4">
        <v>31.2</v>
      </c>
      <c r="G31" s="16">
        <v>238</v>
      </c>
      <c r="H31" s="4">
        <v>35.4</v>
      </c>
      <c r="I31" s="16">
        <v>178</v>
      </c>
      <c r="J31" s="4">
        <v>32.700000000000003</v>
      </c>
      <c r="K31" s="16">
        <v>249</v>
      </c>
      <c r="L31" s="18">
        <v>39.200000000000003</v>
      </c>
      <c r="M31" s="204">
        <v>0</v>
      </c>
      <c r="N31" s="4">
        <v>0</v>
      </c>
      <c r="O31" s="203">
        <v>0</v>
      </c>
      <c r="P31" s="4">
        <v>0</v>
      </c>
      <c r="Q31" s="203">
        <v>0</v>
      </c>
      <c r="R31" s="4">
        <v>0</v>
      </c>
      <c r="S31" s="203">
        <v>0</v>
      </c>
      <c r="T31" s="4">
        <v>0</v>
      </c>
      <c r="U31" s="203">
        <v>0</v>
      </c>
      <c r="V31" s="18">
        <v>0</v>
      </c>
      <c r="W31" s="17">
        <v>11</v>
      </c>
      <c r="X31" s="4">
        <v>73.3</v>
      </c>
      <c r="Y31" s="16">
        <v>9</v>
      </c>
      <c r="Z31" s="4">
        <v>69.2</v>
      </c>
      <c r="AA31" s="16">
        <v>24</v>
      </c>
      <c r="AB31" s="4">
        <v>92.3</v>
      </c>
      <c r="AC31" s="16">
        <v>9</v>
      </c>
      <c r="AD31" s="4">
        <v>81.8</v>
      </c>
      <c r="AE31" s="16">
        <v>9</v>
      </c>
      <c r="AF31" s="18">
        <v>81.8</v>
      </c>
      <c r="AG31" s="17">
        <v>143</v>
      </c>
      <c r="AH31" s="4">
        <v>36.200000000000003</v>
      </c>
      <c r="AI31" s="16">
        <v>189</v>
      </c>
      <c r="AJ31" s="4">
        <v>39.5</v>
      </c>
      <c r="AK31" s="16">
        <v>183</v>
      </c>
      <c r="AL31" s="4">
        <v>42.7</v>
      </c>
      <c r="AM31" s="16">
        <v>146</v>
      </c>
      <c r="AN31" s="4">
        <v>39</v>
      </c>
      <c r="AO31" s="16">
        <v>205</v>
      </c>
      <c r="AP31" s="18">
        <v>47.2</v>
      </c>
      <c r="AQ31" s="17">
        <v>36</v>
      </c>
      <c r="AR31" s="4">
        <v>13.2</v>
      </c>
      <c r="AS31" s="16">
        <v>41</v>
      </c>
      <c r="AT31" s="4">
        <v>14.9</v>
      </c>
      <c r="AU31" s="16">
        <v>31</v>
      </c>
      <c r="AV31" s="4">
        <v>14.3</v>
      </c>
      <c r="AW31" s="16">
        <v>23</v>
      </c>
      <c r="AX31" s="4">
        <v>14.5</v>
      </c>
      <c r="AY31" s="16">
        <v>35</v>
      </c>
      <c r="AZ31" s="18">
        <v>18.399999999999999</v>
      </c>
    </row>
    <row r="32" spans="1:52" ht="15" customHeight="1" x14ac:dyDescent="0.25">
      <c r="A32" s="38"/>
      <c r="B32" s="14" t="s">
        <v>69</v>
      </c>
      <c r="C32" s="17">
        <v>523</v>
      </c>
      <c r="D32" s="4">
        <v>12.7</v>
      </c>
      <c r="E32" s="16">
        <v>501</v>
      </c>
      <c r="F32" s="4">
        <v>12.2</v>
      </c>
      <c r="G32" s="16">
        <v>603</v>
      </c>
      <c r="H32" s="4">
        <v>14.4</v>
      </c>
      <c r="I32" s="16">
        <v>539</v>
      </c>
      <c r="J32" s="4">
        <v>13.6</v>
      </c>
      <c r="K32" s="16">
        <v>686</v>
      </c>
      <c r="L32" s="18">
        <v>16.7</v>
      </c>
      <c r="M32" s="204">
        <v>0</v>
      </c>
      <c r="N32" s="4">
        <v>0</v>
      </c>
      <c r="O32" s="203">
        <v>0</v>
      </c>
      <c r="P32" s="4">
        <v>0</v>
      </c>
      <c r="Q32" s="203">
        <v>0</v>
      </c>
      <c r="R32" s="4">
        <v>0</v>
      </c>
      <c r="S32" s="203">
        <v>0</v>
      </c>
      <c r="T32" s="4">
        <v>0</v>
      </c>
      <c r="U32" s="203">
        <v>0</v>
      </c>
      <c r="V32" s="18">
        <v>0</v>
      </c>
      <c r="W32" s="17">
        <v>15</v>
      </c>
      <c r="X32" s="4">
        <v>68.2</v>
      </c>
      <c r="Y32" s="16">
        <v>9</v>
      </c>
      <c r="Z32" s="4">
        <v>52.9</v>
      </c>
      <c r="AA32" s="16">
        <v>18</v>
      </c>
      <c r="AB32" s="4">
        <v>69.2</v>
      </c>
      <c r="AC32" s="16">
        <v>9</v>
      </c>
      <c r="AD32" s="4">
        <v>50</v>
      </c>
      <c r="AE32" s="16">
        <v>10</v>
      </c>
      <c r="AF32" s="18">
        <v>40</v>
      </c>
      <c r="AG32" s="17">
        <v>489</v>
      </c>
      <c r="AH32" s="4">
        <v>13.7</v>
      </c>
      <c r="AI32" s="16">
        <v>466</v>
      </c>
      <c r="AJ32" s="4">
        <v>12.9</v>
      </c>
      <c r="AK32" s="16">
        <v>553</v>
      </c>
      <c r="AL32" s="4">
        <v>15.1</v>
      </c>
      <c r="AM32" s="16">
        <v>508</v>
      </c>
      <c r="AN32" s="4">
        <v>14.7</v>
      </c>
      <c r="AO32" s="16">
        <v>656</v>
      </c>
      <c r="AP32" s="18">
        <v>17.899999999999999</v>
      </c>
      <c r="AQ32" s="17">
        <v>19</v>
      </c>
      <c r="AR32" s="4">
        <v>3.6</v>
      </c>
      <c r="AS32" s="16">
        <v>26</v>
      </c>
      <c r="AT32" s="4">
        <v>5.3</v>
      </c>
      <c r="AU32" s="16">
        <v>32</v>
      </c>
      <c r="AV32" s="4">
        <v>6.5</v>
      </c>
      <c r="AW32" s="16">
        <v>22</v>
      </c>
      <c r="AX32" s="4">
        <v>4.5</v>
      </c>
      <c r="AY32" s="16">
        <v>20</v>
      </c>
      <c r="AZ32" s="18">
        <v>4.8</v>
      </c>
    </row>
    <row r="33" spans="1:52" ht="15" customHeight="1" x14ac:dyDescent="0.25">
      <c r="A33" s="38"/>
      <c r="B33" s="14" t="s">
        <v>73</v>
      </c>
      <c r="C33" s="17">
        <v>257</v>
      </c>
      <c r="D33" s="4">
        <v>13.1</v>
      </c>
      <c r="E33" s="16">
        <v>292</v>
      </c>
      <c r="F33" s="4">
        <v>13.5</v>
      </c>
      <c r="G33" s="16">
        <v>318</v>
      </c>
      <c r="H33" s="4">
        <v>14.7</v>
      </c>
      <c r="I33" s="16">
        <v>354</v>
      </c>
      <c r="J33" s="4">
        <v>15.2</v>
      </c>
      <c r="K33" s="16">
        <v>401</v>
      </c>
      <c r="L33" s="18">
        <v>16.100000000000001</v>
      </c>
      <c r="M33" s="204">
        <v>0</v>
      </c>
      <c r="N33" s="4">
        <v>0</v>
      </c>
      <c r="O33" s="203">
        <v>0</v>
      </c>
      <c r="P33" s="4">
        <v>0</v>
      </c>
      <c r="Q33" s="203">
        <v>0</v>
      </c>
      <c r="R33" s="4">
        <v>0</v>
      </c>
      <c r="S33" s="203">
        <v>0</v>
      </c>
      <c r="T33" s="4">
        <v>0</v>
      </c>
      <c r="U33" s="203">
        <v>1</v>
      </c>
      <c r="V33" s="18">
        <v>100</v>
      </c>
      <c r="W33" s="17">
        <v>37</v>
      </c>
      <c r="X33" s="4">
        <v>60.7</v>
      </c>
      <c r="Y33" s="16">
        <v>24</v>
      </c>
      <c r="Z33" s="4">
        <v>53.3</v>
      </c>
      <c r="AA33" s="16">
        <v>34</v>
      </c>
      <c r="AB33" s="4">
        <v>57.6</v>
      </c>
      <c r="AC33" s="16">
        <v>28</v>
      </c>
      <c r="AD33" s="4">
        <v>60.9</v>
      </c>
      <c r="AE33" s="16">
        <v>29</v>
      </c>
      <c r="AF33" s="18">
        <v>50</v>
      </c>
      <c r="AG33" s="17">
        <v>213</v>
      </c>
      <c r="AH33" s="4">
        <v>13</v>
      </c>
      <c r="AI33" s="16">
        <v>261</v>
      </c>
      <c r="AJ33" s="4">
        <v>13.8</v>
      </c>
      <c r="AK33" s="16">
        <v>272</v>
      </c>
      <c r="AL33" s="4">
        <v>14.4</v>
      </c>
      <c r="AM33" s="16">
        <v>320</v>
      </c>
      <c r="AN33" s="4">
        <v>15.6</v>
      </c>
      <c r="AO33" s="16">
        <v>364</v>
      </c>
      <c r="AP33" s="18">
        <v>16.3</v>
      </c>
      <c r="AQ33" s="17">
        <v>7</v>
      </c>
      <c r="AR33" s="4">
        <v>2.7</v>
      </c>
      <c r="AS33" s="16">
        <v>7</v>
      </c>
      <c r="AT33" s="4">
        <v>3</v>
      </c>
      <c r="AU33" s="16">
        <v>12</v>
      </c>
      <c r="AV33" s="4">
        <v>5.5</v>
      </c>
      <c r="AW33" s="16">
        <v>6</v>
      </c>
      <c r="AX33" s="4">
        <v>2.6</v>
      </c>
      <c r="AY33" s="16">
        <v>7</v>
      </c>
      <c r="AZ33" s="18">
        <v>3.6</v>
      </c>
    </row>
    <row r="34" spans="1:52" ht="15" customHeight="1" x14ac:dyDescent="0.25">
      <c r="A34" s="38"/>
      <c r="B34" s="14" t="s">
        <v>74</v>
      </c>
      <c r="C34" s="17">
        <v>1</v>
      </c>
      <c r="D34" s="4">
        <v>100</v>
      </c>
      <c r="E34" s="16">
        <v>0</v>
      </c>
      <c r="F34" s="4">
        <v>0</v>
      </c>
      <c r="G34" s="16">
        <v>0</v>
      </c>
      <c r="H34" s="4">
        <v>0</v>
      </c>
      <c r="I34" s="16">
        <v>0</v>
      </c>
      <c r="J34" s="4">
        <v>0</v>
      </c>
      <c r="K34" s="16">
        <v>0</v>
      </c>
      <c r="L34" s="18">
        <v>0</v>
      </c>
      <c r="M34" s="204">
        <v>0</v>
      </c>
      <c r="N34" s="4">
        <v>0</v>
      </c>
      <c r="O34" s="203">
        <v>0</v>
      </c>
      <c r="P34" s="4">
        <v>0</v>
      </c>
      <c r="Q34" s="203">
        <v>0</v>
      </c>
      <c r="R34" s="4">
        <v>0</v>
      </c>
      <c r="S34" s="203">
        <v>0</v>
      </c>
      <c r="T34" s="4">
        <v>0</v>
      </c>
      <c r="U34" s="203">
        <v>0</v>
      </c>
      <c r="V34" s="18">
        <v>0</v>
      </c>
      <c r="W34" s="17">
        <v>0</v>
      </c>
      <c r="X34" s="4">
        <v>0</v>
      </c>
      <c r="Y34" s="16">
        <v>0</v>
      </c>
      <c r="Z34" s="4">
        <v>0</v>
      </c>
      <c r="AA34" s="16">
        <v>0</v>
      </c>
      <c r="AB34" s="4">
        <v>0</v>
      </c>
      <c r="AC34" s="16">
        <v>0</v>
      </c>
      <c r="AD34" s="4">
        <v>0</v>
      </c>
      <c r="AE34" s="16">
        <v>0</v>
      </c>
      <c r="AF34" s="18">
        <v>0</v>
      </c>
      <c r="AG34" s="17">
        <v>1</v>
      </c>
      <c r="AH34" s="4">
        <v>100</v>
      </c>
      <c r="AI34" s="16">
        <v>0</v>
      </c>
      <c r="AJ34" s="4">
        <v>0</v>
      </c>
      <c r="AK34" s="16">
        <v>0</v>
      </c>
      <c r="AL34" s="4">
        <v>0</v>
      </c>
      <c r="AM34" s="16">
        <v>0</v>
      </c>
      <c r="AN34" s="4">
        <v>0</v>
      </c>
      <c r="AO34" s="16">
        <v>0</v>
      </c>
      <c r="AP34" s="18">
        <v>0</v>
      </c>
      <c r="AQ34" s="17">
        <v>0</v>
      </c>
      <c r="AR34" s="4">
        <v>0</v>
      </c>
      <c r="AS34" s="16">
        <v>0</v>
      </c>
      <c r="AT34" s="4">
        <v>0</v>
      </c>
      <c r="AU34" s="16">
        <v>0</v>
      </c>
      <c r="AV34" s="4">
        <v>0</v>
      </c>
      <c r="AW34" s="16">
        <v>0</v>
      </c>
      <c r="AX34" s="4">
        <v>0</v>
      </c>
      <c r="AY34" s="16">
        <v>0</v>
      </c>
      <c r="AZ34" s="18">
        <v>0</v>
      </c>
    </row>
    <row r="35" spans="1:52" ht="15" customHeight="1" x14ac:dyDescent="0.25">
      <c r="A35" s="39"/>
      <c r="B35" s="53" t="s">
        <v>41</v>
      </c>
      <c r="C35" s="19">
        <v>971</v>
      </c>
      <c r="D35" s="86">
        <v>14.3</v>
      </c>
      <c r="E35" s="20">
        <v>1032</v>
      </c>
      <c r="F35" s="86">
        <v>14.6</v>
      </c>
      <c r="G35" s="20">
        <v>1159</v>
      </c>
      <c r="H35" s="86">
        <v>16.5</v>
      </c>
      <c r="I35" s="20">
        <v>1071</v>
      </c>
      <c r="J35" s="86">
        <v>15.7</v>
      </c>
      <c r="K35" s="20">
        <v>1336</v>
      </c>
      <c r="L35" s="21">
        <v>18.5</v>
      </c>
      <c r="M35" s="205">
        <v>0</v>
      </c>
      <c r="N35" s="86">
        <v>0</v>
      </c>
      <c r="O35" s="206">
        <v>0</v>
      </c>
      <c r="P35" s="86">
        <v>0</v>
      </c>
      <c r="Q35" s="206">
        <v>0</v>
      </c>
      <c r="R35" s="86">
        <v>0</v>
      </c>
      <c r="S35" s="206">
        <v>0</v>
      </c>
      <c r="T35" s="86">
        <v>0</v>
      </c>
      <c r="U35" s="206">
        <v>1</v>
      </c>
      <c r="V35" s="21">
        <v>100</v>
      </c>
      <c r="W35" s="19">
        <v>63</v>
      </c>
      <c r="X35" s="86">
        <v>64.3</v>
      </c>
      <c r="Y35" s="20">
        <v>42</v>
      </c>
      <c r="Z35" s="86">
        <v>56</v>
      </c>
      <c r="AA35" s="20">
        <v>76</v>
      </c>
      <c r="AB35" s="86">
        <v>68.5</v>
      </c>
      <c r="AC35" s="20">
        <v>46</v>
      </c>
      <c r="AD35" s="86">
        <v>61.3</v>
      </c>
      <c r="AE35" s="20">
        <v>48</v>
      </c>
      <c r="AF35" s="21">
        <v>51.1</v>
      </c>
      <c r="AG35" s="19">
        <v>846</v>
      </c>
      <c r="AH35" s="86">
        <v>15.1</v>
      </c>
      <c r="AI35" s="20">
        <v>916</v>
      </c>
      <c r="AJ35" s="86">
        <v>15.3</v>
      </c>
      <c r="AK35" s="20">
        <v>1008</v>
      </c>
      <c r="AL35" s="86">
        <v>16.8</v>
      </c>
      <c r="AM35" s="20">
        <v>974</v>
      </c>
      <c r="AN35" s="86">
        <v>16.600000000000001</v>
      </c>
      <c r="AO35" s="20">
        <v>1225</v>
      </c>
      <c r="AP35" s="21">
        <v>19.3</v>
      </c>
      <c r="AQ35" s="19">
        <v>62</v>
      </c>
      <c r="AR35" s="86">
        <v>5.8</v>
      </c>
      <c r="AS35" s="20">
        <v>74</v>
      </c>
      <c r="AT35" s="86">
        <v>7.4</v>
      </c>
      <c r="AU35" s="20">
        <v>75</v>
      </c>
      <c r="AV35" s="86">
        <v>8.1</v>
      </c>
      <c r="AW35" s="20">
        <v>51</v>
      </c>
      <c r="AX35" s="86">
        <v>5.8</v>
      </c>
      <c r="AY35" s="20">
        <v>62</v>
      </c>
      <c r="AZ35" s="21">
        <v>7.7</v>
      </c>
    </row>
    <row r="36" spans="1:52" ht="15" customHeight="1" x14ac:dyDescent="0.25">
      <c r="A36" s="38" t="s">
        <v>19</v>
      </c>
      <c r="B36" s="14" t="s">
        <v>75</v>
      </c>
      <c r="C36" s="17">
        <v>260</v>
      </c>
      <c r="D36" s="4">
        <v>16.399999999999999</v>
      </c>
      <c r="E36" s="16">
        <v>291</v>
      </c>
      <c r="F36" s="4">
        <v>16.7</v>
      </c>
      <c r="G36" s="16">
        <v>295</v>
      </c>
      <c r="H36" s="4">
        <v>16.5</v>
      </c>
      <c r="I36" s="16">
        <v>346</v>
      </c>
      <c r="J36" s="4">
        <v>18.8</v>
      </c>
      <c r="K36" s="16">
        <v>399</v>
      </c>
      <c r="L36" s="18">
        <v>20.2</v>
      </c>
      <c r="M36" s="204">
        <v>0</v>
      </c>
      <c r="N36" s="4">
        <v>0</v>
      </c>
      <c r="O36" s="203">
        <v>3</v>
      </c>
      <c r="P36" s="4">
        <v>75</v>
      </c>
      <c r="Q36" s="203">
        <v>2</v>
      </c>
      <c r="R36" s="4">
        <v>100</v>
      </c>
      <c r="S36" s="203">
        <v>1</v>
      </c>
      <c r="T36" s="4">
        <v>100</v>
      </c>
      <c r="U36" s="203">
        <v>0</v>
      </c>
      <c r="V36" s="18">
        <v>0</v>
      </c>
      <c r="W36" s="17">
        <v>29</v>
      </c>
      <c r="X36" s="4">
        <v>74.400000000000006</v>
      </c>
      <c r="Y36" s="16">
        <v>30</v>
      </c>
      <c r="Z36" s="4">
        <v>62.5</v>
      </c>
      <c r="AA36" s="16">
        <v>35</v>
      </c>
      <c r="AB36" s="4">
        <v>87.5</v>
      </c>
      <c r="AC36" s="16">
        <v>48</v>
      </c>
      <c r="AD36" s="4">
        <v>78.7</v>
      </c>
      <c r="AE36" s="16">
        <v>28</v>
      </c>
      <c r="AF36" s="18">
        <v>68.3</v>
      </c>
      <c r="AG36" s="17">
        <v>229</v>
      </c>
      <c r="AH36" s="4">
        <v>15.1</v>
      </c>
      <c r="AI36" s="16">
        <v>254</v>
      </c>
      <c r="AJ36" s="4">
        <v>15.2</v>
      </c>
      <c r="AK36" s="16">
        <v>254</v>
      </c>
      <c r="AL36" s="4">
        <v>14.9</v>
      </c>
      <c r="AM36" s="16">
        <v>291</v>
      </c>
      <c r="AN36" s="4">
        <v>17.100000000000001</v>
      </c>
      <c r="AO36" s="16">
        <v>362</v>
      </c>
      <c r="AP36" s="18">
        <v>19.399999999999999</v>
      </c>
      <c r="AQ36" s="17">
        <v>2</v>
      </c>
      <c r="AR36" s="4">
        <v>6.1</v>
      </c>
      <c r="AS36" s="16">
        <v>4</v>
      </c>
      <c r="AT36" s="4">
        <v>14.8</v>
      </c>
      <c r="AU36" s="16">
        <v>4</v>
      </c>
      <c r="AV36" s="4">
        <v>9.5</v>
      </c>
      <c r="AW36" s="16">
        <v>6</v>
      </c>
      <c r="AX36" s="4">
        <v>7.7</v>
      </c>
      <c r="AY36" s="16">
        <v>9</v>
      </c>
      <c r="AZ36" s="18">
        <v>13.6</v>
      </c>
    </row>
    <row r="37" spans="1:52" ht="15" customHeight="1" x14ac:dyDescent="0.25">
      <c r="A37" s="38"/>
      <c r="B37" s="14" t="s">
        <v>76</v>
      </c>
      <c r="C37" s="17">
        <v>30</v>
      </c>
      <c r="D37" s="4">
        <v>25</v>
      </c>
      <c r="E37" s="16">
        <v>18</v>
      </c>
      <c r="F37" s="4">
        <v>18.899999999999999</v>
      </c>
      <c r="G37" s="16">
        <v>20</v>
      </c>
      <c r="H37" s="4">
        <v>24.7</v>
      </c>
      <c r="I37" s="16">
        <v>25</v>
      </c>
      <c r="J37" s="4">
        <v>30.1</v>
      </c>
      <c r="K37" s="16">
        <v>20</v>
      </c>
      <c r="L37" s="18">
        <v>24.1</v>
      </c>
      <c r="M37" s="204">
        <v>0</v>
      </c>
      <c r="N37" s="4">
        <v>0</v>
      </c>
      <c r="O37" s="203">
        <v>0</v>
      </c>
      <c r="P37" s="4">
        <v>0</v>
      </c>
      <c r="Q37" s="203">
        <v>0</v>
      </c>
      <c r="R37" s="4">
        <v>0</v>
      </c>
      <c r="S37" s="203">
        <v>0</v>
      </c>
      <c r="T37" s="4">
        <v>0</v>
      </c>
      <c r="U37" s="203">
        <v>0</v>
      </c>
      <c r="V37" s="18">
        <v>0</v>
      </c>
      <c r="W37" s="17">
        <v>8</v>
      </c>
      <c r="X37" s="4">
        <v>61.5</v>
      </c>
      <c r="Y37" s="16">
        <v>2</v>
      </c>
      <c r="Z37" s="4">
        <v>66.7</v>
      </c>
      <c r="AA37" s="16">
        <v>4</v>
      </c>
      <c r="AB37" s="4">
        <v>57.1</v>
      </c>
      <c r="AC37" s="16">
        <v>3</v>
      </c>
      <c r="AD37" s="4">
        <v>60</v>
      </c>
      <c r="AE37" s="16">
        <v>3</v>
      </c>
      <c r="AF37" s="18">
        <v>75</v>
      </c>
      <c r="AG37" s="17">
        <v>22</v>
      </c>
      <c r="AH37" s="4">
        <v>20.8</v>
      </c>
      <c r="AI37" s="16">
        <v>16</v>
      </c>
      <c r="AJ37" s="4">
        <v>17.600000000000001</v>
      </c>
      <c r="AK37" s="16">
        <v>16</v>
      </c>
      <c r="AL37" s="4">
        <v>21.9</v>
      </c>
      <c r="AM37" s="16">
        <v>22</v>
      </c>
      <c r="AN37" s="4">
        <v>28.9</v>
      </c>
      <c r="AO37" s="16">
        <v>17</v>
      </c>
      <c r="AP37" s="18">
        <v>21.8</v>
      </c>
      <c r="AQ37" s="17">
        <v>0</v>
      </c>
      <c r="AR37" s="4">
        <v>0</v>
      </c>
      <c r="AS37" s="16">
        <v>0</v>
      </c>
      <c r="AT37" s="4">
        <v>0</v>
      </c>
      <c r="AU37" s="16">
        <v>0</v>
      </c>
      <c r="AV37" s="4">
        <v>0</v>
      </c>
      <c r="AW37" s="16">
        <v>0</v>
      </c>
      <c r="AX37" s="4">
        <v>0</v>
      </c>
      <c r="AY37" s="16">
        <v>0</v>
      </c>
      <c r="AZ37" s="18">
        <v>0</v>
      </c>
    </row>
    <row r="38" spans="1:52" ht="15" customHeight="1" x14ac:dyDescent="0.25">
      <c r="A38" s="38"/>
      <c r="B38" s="14" t="s">
        <v>212</v>
      </c>
      <c r="C38" s="17">
        <v>4</v>
      </c>
      <c r="D38" s="4">
        <v>6.3</v>
      </c>
      <c r="E38" s="16">
        <v>3</v>
      </c>
      <c r="F38" s="4">
        <v>3.3</v>
      </c>
      <c r="G38" s="16">
        <v>7</v>
      </c>
      <c r="H38" s="4">
        <v>8.1</v>
      </c>
      <c r="I38" s="16">
        <v>1</v>
      </c>
      <c r="J38" s="4">
        <v>1.3</v>
      </c>
      <c r="K38" s="16">
        <v>2</v>
      </c>
      <c r="L38" s="18">
        <v>2.9</v>
      </c>
      <c r="M38" s="204">
        <v>2</v>
      </c>
      <c r="N38" s="4">
        <v>40</v>
      </c>
      <c r="O38" s="203">
        <v>1</v>
      </c>
      <c r="P38" s="4">
        <v>50</v>
      </c>
      <c r="Q38" s="203">
        <v>1</v>
      </c>
      <c r="R38" s="4">
        <v>100</v>
      </c>
      <c r="S38" s="203">
        <v>0</v>
      </c>
      <c r="T38" s="4">
        <v>0</v>
      </c>
      <c r="U38" s="203">
        <v>0</v>
      </c>
      <c r="V38" s="18">
        <v>0</v>
      </c>
      <c r="W38" s="17">
        <v>1</v>
      </c>
      <c r="X38" s="4">
        <v>50</v>
      </c>
      <c r="Y38" s="16">
        <v>1</v>
      </c>
      <c r="Z38" s="4">
        <v>25</v>
      </c>
      <c r="AA38" s="16">
        <v>5</v>
      </c>
      <c r="AB38" s="4">
        <v>55.6</v>
      </c>
      <c r="AC38" s="16">
        <v>0</v>
      </c>
      <c r="AD38" s="4">
        <v>0</v>
      </c>
      <c r="AE38" s="16">
        <v>1</v>
      </c>
      <c r="AF38" s="18">
        <v>50</v>
      </c>
      <c r="AG38" s="17">
        <v>1</v>
      </c>
      <c r="AH38" s="4">
        <v>1.8</v>
      </c>
      <c r="AI38" s="16">
        <v>1</v>
      </c>
      <c r="AJ38" s="4">
        <v>1.2</v>
      </c>
      <c r="AK38" s="16">
        <v>1</v>
      </c>
      <c r="AL38" s="4">
        <v>1.3</v>
      </c>
      <c r="AM38" s="16">
        <v>1</v>
      </c>
      <c r="AN38" s="4">
        <v>1.5</v>
      </c>
      <c r="AO38" s="16">
        <v>1</v>
      </c>
      <c r="AP38" s="18">
        <v>1.5</v>
      </c>
      <c r="AQ38" s="17">
        <v>0</v>
      </c>
      <c r="AR38" s="4">
        <v>0</v>
      </c>
      <c r="AS38" s="16">
        <v>0</v>
      </c>
      <c r="AT38" s="4">
        <v>0</v>
      </c>
      <c r="AU38" s="16">
        <v>0</v>
      </c>
      <c r="AV38" s="4">
        <v>0</v>
      </c>
      <c r="AW38" s="16">
        <v>0</v>
      </c>
      <c r="AX38" s="4">
        <v>0</v>
      </c>
      <c r="AY38" s="16">
        <v>0</v>
      </c>
      <c r="AZ38" s="18">
        <v>0</v>
      </c>
    </row>
    <row r="39" spans="1:52" ht="15" customHeight="1" x14ac:dyDescent="0.25">
      <c r="A39" s="38"/>
      <c r="B39" s="14" t="s">
        <v>199</v>
      </c>
      <c r="C39" s="17">
        <v>22</v>
      </c>
      <c r="D39" s="4">
        <v>4.0999999999999996</v>
      </c>
      <c r="E39" s="16">
        <v>24</v>
      </c>
      <c r="F39" s="4">
        <v>4.8</v>
      </c>
      <c r="G39" s="16">
        <v>26</v>
      </c>
      <c r="H39" s="4">
        <v>4.7</v>
      </c>
      <c r="I39" s="16">
        <v>24</v>
      </c>
      <c r="J39" s="4">
        <v>3.8</v>
      </c>
      <c r="K39" s="16">
        <v>18</v>
      </c>
      <c r="L39" s="18">
        <v>2.4</v>
      </c>
      <c r="M39" s="204">
        <v>0</v>
      </c>
      <c r="N39" s="4">
        <v>0</v>
      </c>
      <c r="O39" s="203">
        <v>0</v>
      </c>
      <c r="P39" s="4">
        <v>0</v>
      </c>
      <c r="Q39" s="203">
        <v>0</v>
      </c>
      <c r="R39" s="4">
        <v>0</v>
      </c>
      <c r="S39" s="203">
        <v>0</v>
      </c>
      <c r="T39" s="4">
        <v>0</v>
      </c>
      <c r="U39" s="203">
        <v>0</v>
      </c>
      <c r="V39" s="18">
        <v>0</v>
      </c>
      <c r="W39" s="17">
        <v>6</v>
      </c>
      <c r="X39" s="4">
        <v>66.7</v>
      </c>
      <c r="Y39" s="16">
        <v>4</v>
      </c>
      <c r="Z39" s="4">
        <v>50</v>
      </c>
      <c r="AA39" s="16">
        <v>5</v>
      </c>
      <c r="AB39" s="4">
        <v>62.5</v>
      </c>
      <c r="AC39" s="16">
        <v>6</v>
      </c>
      <c r="AD39" s="4">
        <v>85.7</v>
      </c>
      <c r="AE39" s="16">
        <v>3</v>
      </c>
      <c r="AF39" s="18">
        <v>75</v>
      </c>
      <c r="AG39" s="17">
        <v>16</v>
      </c>
      <c r="AH39" s="4">
        <v>3.2</v>
      </c>
      <c r="AI39" s="16">
        <v>19</v>
      </c>
      <c r="AJ39" s="4">
        <v>4</v>
      </c>
      <c r="AK39" s="16">
        <v>21</v>
      </c>
      <c r="AL39" s="4">
        <v>3.9</v>
      </c>
      <c r="AM39" s="16">
        <v>18</v>
      </c>
      <c r="AN39" s="4">
        <v>2.9</v>
      </c>
      <c r="AO39" s="16">
        <v>15</v>
      </c>
      <c r="AP39" s="18">
        <v>2</v>
      </c>
      <c r="AQ39" s="17">
        <v>0</v>
      </c>
      <c r="AR39" s="4">
        <v>0</v>
      </c>
      <c r="AS39" s="16">
        <v>1</v>
      </c>
      <c r="AT39" s="4">
        <v>8.3000000000000007</v>
      </c>
      <c r="AU39" s="16">
        <v>0</v>
      </c>
      <c r="AV39" s="4">
        <v>0</v>
      </c>
      <c r="AW39" s="16">
        <v>0</v>
      </c>
      <c r="AX39" s="4">
        <v>0</v>
      </c>
      <c r="AY39" s="16">
        <v>0</v>
      </c>
      <c r="AZ39" s="18">
        <v>0</v>
      </c>
    </row>
    <row r="40" spans="1:52" ht="15" customHeight="1" x14ac:dyDescent="0.25">
      <c r="A40" s="39"/>
      <c r="B40" s="53" t="s">
        <v>41</v>
      </c>
      <c r="C40" s="19">
        <v>316</v>
      </c>
      <c r="D40" s="86">
        <v>13.7</v>
      </c>
      <c r="E40" s="20">
        <v>336</v>
      </c>
      <c r="F40" s="86">
        <v>13.8</v>
      </c>
      <c r="G40" s="20">
        <v>348</v>
      </c>
      <c r="H40" s="86">
        <v>13.8</v>
      </c>
      <c r="I40" s="20">
        <v>396</v>
      </c>
      <c r="J40" s="86">
        <v>15</v>
      </c>
      <c r="K40" s="20">
        <v>439</v>
      </c>
      <c r="L40" s="21">
        <v>15.2</v>
      </c>
      <c r="M40" s="205">
        <v>2</v>
      </c>
      <c r="N40" s="86">
        <v>40</v>
      </c>
      <c r="O40" s="206">
        <v>4</v>
      </c>
      <c r="P40" s="86">
        <v>66.7</v>
      </c>
      <c r="Q40" s="206">
        <v>3</v>
      </c>
      <c r="R40" s="86">
        <v>100</v>
      </c>
      <c r="S40" s="206">
        <v>1</v>
      </c>
      <c r="T40" s="86">
        <v>50</v>
      </c>
      <c r="U40" s="206">
        <v>0</v>
      </c>
      <c r="V40" s="21">
        <v>0</v>
      </c>
      <c r="W40" s="19">
        <v>44</v>
      </c>
      <c r="X40" s="86">
        <v>69.8</v>
      </c>
      <c r="Y40" s="20">
        <v>37</v>
      </c>
      <c r="Z40" s="86">
        <v>58.7</v>
      </c>
      <c r="AA40" s="20">
        <v>49</v>
      </c>
      <c r="AB40" s="86">
        <v>76.599999999999994</v>
      </c>
      <c r="AC40" s="20">
        <v>57</v>
      </c>
      <c r="AD40" s="86">
        <v>71.3</v>
      </c>
      <c r="AE40" s="20">
        <v>35</v>
      </c>
      <c r="AF40" s="21">
        <v>68.599999999999994</v>
      </c>
      <c r="AG40" s="19">
        <v>268</v>
      </c>
      <c r="AH40" s="86">
        <v>12.3</v>
      </c>
      <c r="AI40" s="20">
        <v>290</v>
      </c>
      <c r="AJ40" s="86">
        <v>12.5</v>
      </c>
      <c r="AK40" s="20">
        <v>292</v>
      </c>
      <c r="AL40" s="86">
        <v>12.2</v>
      </c>
      <c r="AM40" s="20">
        <v>332</v>
      </c>
      <c r="AN40" s="86">
        <v>13.4</v>
      </c>
      <c r="AO40" s="20">
        <v>395</v>
      </c>
      <c r="AP40" s="21">
        <v>14.3</v>
      </c>
      <c r="AQ40" s="19">
        <v>2</v>
      </c>
      <c r="AR40" s="86">
        <v>3.6</v>
      </c>
      <c r="AS40" s="20">
        <v>5</v>
      </c>
      <c r="AT40" s="86">
        <v>11.9</v>
      </c>
      <c r="AU40" s="20">
        <v>4</v>
      </c>
      <c r="AV40" s="86">
        <v>7.3</v>
      </c>
      <c r="AW40" s="20">
        <v>6</v>
      </c>
      <c r="AX40" s="86">
        <v>6.8</v>
      </c>
      <c r="AY40" s="20">
        <v>9</v>
      </c>
      <c r="AZ40" s="21">
        <v>12.2</v>
      </c>
    </row>
    <row r="41" spans="1:52" ht="15" customHeight="1" x14ac:dyDescent="0.25">
      <c r="A41" s="38" t="s">
        <v>20</v>
      </c>
      <c r="B41" s="14" t="s">
        <v>84</v>
      </c>
      <c r="C41" s="17">
        <v>71</v>
      </c>
      <c r="D41" s="4">
        <v>91</v>
      </c>
      <c r="E41" s="16">
        <v>82</v>
      </c>
      <c r="F41" s="4">
        <v>89.1</v>
      </c>
      <c r="G41" s="16">
        <v>69</v>
      </c>
      <c r="H41" s="4">
        <v>93.2</v>
      </c>
      <c r="I41" s="16">
        <v>102</v>
      </c>
      <c r="J41" s="4">
        <v>95.3</v>
      </c>
      <c r="K41" s="16">
        <v>88</v>
      </c>
      <c r="L41" s="18">
        <v>97.8</v>
      </c>
      <c r="M41" s="204">
        <v>1</v>
      </c>
      <c r="N41" s="4">
        <v>100</v>
      </c>
      <c r="O41" s="203">
        <v>0</v>
      </c>
      <c r="P41" s="4">
        <v>0</v>
      </c>
      <c r="Q41" s="203">
        <v>0</v>
      </c>
      <c r="R41" s="4">
        <v>0</v>
      </c>
      <c r="S41" s="203">
        <v>0</v>
      </c>
      <c r="T41" s="4">
        <v>0</v>
      </c>
      <c r="U41" s="203">
        <v>1</v>
      </c>
      <c r="V41" s="18">
        <v>100</v>
      </c>
      <c r="W41" s="17">
        <v>70</v>
      </c>
      <c r="X41" s="4">
        <v>100</v>
      </c>
      <c r="Y41" s="16">
        <v>80</v>
      </c>
      <c r="Z41" s="4">
        <v>94.1</v>
      </c>
      <c r="AA41" s="16">
        <v>68</v>
      </c>
      <c r="AB41" s="4">
        <v>100</v>
      </c>
      <c r="AC41" s="16">
        <v>102</v>
      </c>
      <c r="AD41" s="4">
        <v>95.3</v>
      </c>
      <c r="AE41" s="16">
        <v>86</v>
      </c>
      <c r="AF41" s="18">
        <v>98.9</v>
      </c>
      <c r="AG41" s="17">
        <v>0</v>
      </c>
      <c r="AH41" s="4">
        <v>0</v>
      </c>
      <c r="AI41" s="16">
        <v>1</v>
      </c>
      <c r="AJ41" s="4">
        <v>16.7</v>
      </c>
      <c r="AK41" s="16">
        <v>1</v>
      </c>
      <c r="AL41" s="4">
        <v>16.7</v>
      </c>
      <c r="AM41" s="16">
        <v>0</v>
      </c>
      <c r="AN41" s="4">
        <v>0</v>
      </c>
      <c r="AO41" s="16">
        <v>0</v>
      </c>
      <c r="AP41" s="18">
        <v>0</v>
      </c>
      <c r="AQ41" s="17">
        <v>0</v>
      </c>
      <c r="AR41" s="4">
        <v>0</v>
      </c>
      <c r="AS41" s="16">
        <v>1</v>
      </c>
      <c r="AT41" s="4">
        <v>100</v>
      </c>
      <c r="AU41" s="16">
        <v>0</v>
      </c>
      <c r="AV41" s="4">
        <v>0</v>
      </c>
      <c r="AW41" s="16">
        <v>0</v>
      </c>
      <c r="AX41" s="4">
        <v>0</v>
      </c>
      <c r="AY41" s="16">
        <v>1</v>
      </c>
      <c r="AZ41" s="18">
        <v>100</v>
      </c>
    </row>
    <row r="42" spans="1:52" ht="15" customHeight="1" x14ac:dyDescent="0.25">
      <c r="A42" s="38"/>
      <c r="B42" s="14" t="s">
        <v>87</v>
      </c>
      <c r="C42" s="17">
        <v>472</v>
      </c>
      <c r="D42" s="4">
        <v>36.6</v>
      </c>
      <c r="E42" s="16">
        <v>416</v>
      </c>
      <c r="F42" s="4">
        <v>35.299999999999997</v>
      </c>
      <c r="G42" s="16">
        <v>492</v>
      </c>
      <c r="H42" s="4">
        <v>38.4</v>
      </c>
      <c r="I42" s="16">
        <v>490</v>
      </c>
      <c r="J42" s="4">
        <v>35</v>
      </c>
      <c r="K42" s="16">
        <v>640</v>
      </c>
      <c r="L42" s="18">
        <v>40.5</v>
      </c>
      <c r="M42" s="204">
        <v>1</v>
      </c>
      <c r="N42" s="4">
        <v>100</v>
      </c>
      <c r="O42" s="203">
        <v>1</v>
      </c>
      <c r="P42" s="4">
        <v>100</v>
      </c>
      <c r="Q42" s="203">
        <v>0</v>
      </c>
      <c r="R42" s="4">
        <v>0</v>
      </c>
      <c r="S42" s="203">
        <v>0</v>
      </c>
      <c r="T42" s="4">
        <v>0</v>
      </c>
      <c r="U42" s="203">
        <v>0</v>
      </c>
      <c r="V42" s="18">
        <v>0</v>
      </c>
      <c r="W42" s="17">
        <v>334</v>
      </c>
      <c r="X42" s="4">
        <v>60.3</v>
      </c>
      <c r="Y42" s="16">
        <v>301</v>
      </c>
      <c r="Z42" s="4">
        <v>60.7</v>
      </c>
      <c r="AA42" s="16">
        <v>335</v>
      </c>
      <c r="AB42" s="4">
        <v>55.6</v>
      </c>
      <c r="AC42" s="16">
        <v>319</v>
      </c>
      <c r="AD42" s="4">
        <v>52.8</v>
      </c>
      <c r="AE42" s="16">
        <v>454</v>
      </c>
      <c r="AF42" s="18">
        <v>58.1</v>
      </c>
      <c r="AG42" s="17">
        <v>137</v>
      </c>
      <c r="AH42" s="4">
        <v>20.3</v>
      </c>
      <c r="AI42" s="16">
        <v>112</v>
      </c>
      <c r="AJ42" s="4">
        <v>17.5</v>
      </c>
      <c r="AK42" s="16">
        <v>156</v>
      </c>
      <c r="AL42" s="4">
        <v>24.8</v>
      </c>
      <c r="AM42" s="16">
        <v>171</v>
      </c>
      <c r="AN42" s="4">
        <v>22.9</v>
      </c>
      <c r="AO42" s="16">
        <v>183</v>
      </c>
      <c r="AP42" s="18">
        <v>24.5</v>
      </c>
      <c r="AQ42" s="17">
        <v>0</v>
      </c>
      <c r="AR42" s="4">
        <v>0</v>
      </c>
      <c r="AS42" s="16">
        <v>2</v>
      </c>
      <c r="AT42" s="4">
        <v>4.8</v>
      </c>
      <c r="AU42" s="16">
        <v>1</v>
      </c>
      <c r="AV42" s="4">
        <v>2.1</v>
      </c>
      <c r="AW42" s="16">
        <v>0</v>
      </c>
      <c r="AX42" s="4">
        <v>0</v>
      </c>
      <c r="AY42" s="16">
        <v>3</v>
      </c>
      <c r="AZ42" s="18">
        <v>5.6</v>
      </c>
    </row>
    <row r="43" spans="1:52" ht="15" customHeight="1" x14ac:dyDescent="0.25">
      <c r="A43" s="38"/>
      <c r="B43" s="14" t="s">
        <v>200</v>
      </c>
      <c r="C43" s="17">
        <v>103</v>
      </c>
      <c r="D43" s="4">
        <v>12</v>
      </c>
      <c r="E43" s="16">
        <v>97</v>
      </c>
      <c r="F43" s="4">
        <v>13.5</v>
      </c>
      <c r="G43" s="16">
        <v>75</v>
      </c>
      <c r="H43" s="4">
        <v>9.6</v>
      </c>
      <c r="I43" s="16">
        <v>95</v>
      </c>
      <c r="J43" s="4">
        <v>10.5</v>
      </c>
      <c r="K43" s="16">
        <v>67</v>
      </c>
      <c r="L43" s="18">
        <v>8.9</v>
      </c>
      <c r="M43" s="204">
        <v>0</v>
      </c>
      <c r="N43" s="4">
        <v>0</v>
      </c>
      <c r="O43" s="203">
        <v>0</v>
      </c>
      <c r="P43" s="4">
        <v>0</v>
      </c>
      <c r="Q43" s="203">
        <v>0</v>
      </c>
      <c r="R43" s="4">
        <v>0</v>
      </c>
      <c r="S43" s="203">
        <v>1</v>
      </c>
      <c r="T43" s="4">
        <v>100</v>
      </c>
      <c r="U43" s="203">
        <v>0</v>
      </c>
      <c r="V43" s="18">
        <v>0</v>
      </c>
      <c r="W43" s="17">
        <v>89</v>
      </c>
      <c r="X43" s="4">
        <v>65.400000000000006</v>
      </c>
      <c r="Y43" s="16">
        <v>82</v>
      </c>
      <c r="Z43" s="4">
        <v>72.599999999999994</v>
      </c>
      <c r="AA43" s="16">
        <v>57</v>
      </c>
      <c r="AB43" s="4">
        <v>64</v>
      </c>
      <c r="AC43" s="16">
        <v>73</v>
      </c>
      <c r="AD43" s="4">
        <v>60.8</v>
      </c>
      <c r="AE43" s="16">
        <v>58</v>
      </c>
      <c r="AF43" s="18">
        <v>52.7</v>
      </c>
      <c r="AG43" s="17">
        <v>14</v>
      </c>
      <c r="AH43" s="4">
        <v>2</v>
      </c>
      <c r="AI43" s="16">
        <v>15</v>
      </c>
      <c r="AJ43" s="4">
        <v>2.5</v>
      </c>
      <c r="AK43" s="16">
        <v>18</v>
      </c>
      <c r="AL43" s="4">
        <v>2.6</v>
      </c>
      <c r="AM43" s="16">
        <v>21</v>
      </c>
      <c r="AN43" s="4">
        <v>2.7</v>
      </c>
      <c r="AO43" s="16">
        <v>9</v>
      </c>
      <c r="AP43" s="18">
        <v>1.4</v>
      </c>
      <c r="AQ43" s="17">
        <v>0</v>
      </c>
      <c r="AR43" s="4">
        <v>0</v>
      </c>
      <c r="AS43" s="16">
        <v>0</v>
      </c>
      <c r="AT43" s="4">
        <v>0</v>
      </c>
      <c r="AU43" s="16">
        <v>0</v>
      </c>
      <c r="AV43" s="4">
        <v>0</v>
      </c>
      <c r="AW43" s="16">
        <v>0</v>
      </c>
      <c r="AX43" s="4">
        <v>0</v>
      </c>
      <c r="AY43" s="16">
        <v>0</v>
      </c>
      <c r="AZ43" s="18">
        <v>0</v>
      </c>
    </row>
    <row r="44" spans="1:52" ht="15" customHeight="1" x14ac:dyDescent="0.25">
      <c r="A44" s="38"/>
      <c r="B44" s="14" t="s">
        <v>92</v>
      </c>
      <c r="C44" s="17">
        <v>89</v>
      </c>
      <c r="D44" s="4">
        <v>1.3</v>
      </c>
      <c r="E44" s="16">
        <v>90</v>
      </c>
      <c r="F44" s="4">
        <v>1.2</v>
      </c>
      <c r="G44" s="16">
        <v>72</v>
      </c>
      <c r="H44" s="4">
        <v>0.9</v>
      </c>
      <c r="I44" s="16">
        <v>104</v>
      </c>
      <c r="J44" s="4">
        <v>1.2</v>
      </c>
      <c r="K44" s="16">
        <v>178</v>
      </c>
      <c r="L44" s="18">
        <v>1.7</v>
      </c>
      <c r="M44" s="204">
        <v>0</v>
      </c>
      <c r="N44" s="4">
        <v>0</v>
      </c>
      <c r="O44" s="203">
        <v>0</v>
      </c>
      <c r="P44" s="4">
        <v>0</v>
      </c>
      <c r="Q44" s="203">
        <v>0</v>
      </c>
      <c r="R44" s="4">
        <v>0</v>
      </c>
      <c r="S44" s="203">
        <v>0</v>
      </c>
      <c r="T44" s="4">
        <v>0</v>
      </c>
      <c r="U44" s="203">
        <v>0</v>
      </c>
      <c r="V44" s="18">
        <v>0</v>
      </c>
      <c r="W44" s="17">
        <v>2</v>
      </c>
      <c r="X44" s="4">
        <v>15.4</v>
      </c>
      <c r="Y44" s="16">
        <v>1</v>
      </c>
      <c r="Z44" s="4">
        <v>8.3000000000000007</v>
      </c>
      <c r="AA44" s="16">
        <v>2</v>
      </c>
      <c r="AB44" s="4">
        <v>15.4</v>
      </c>
      <c r="AC44" s="16">
        <v>3</v>
      </c>
      <c r="AD44" s="4">
        <v>30</v>
      </c>
      <c r="AE44" s="16">
        <v>2</v>
      </c>
      <c r="AF44" s="18">
        <v>10</v>
      </c>
      <c r="AG44" s="17">
        <v>87</v>
      </c>
      <c r="AH44" s="4">
        <v>1.3</v>
      </c>
      <c r="AI44" s="16">
        <v>89</v>
      </c>
      <c r="AJ44" s="4">
        <v>1.2</v>
      </c>
      <c r="AK44" s="16">
        <v>70</v>
      </c>
      <c r="AL44" s="4">
        <v>0.9</v>
      </c>
      <c r="AM44" s="16">
        <v>101</v>
      </c>
      <c r="AN44" s="4">
        <v>1.1000000000000001</v>
      </c>
      <c r="AO44" s="16">
        <v>176</v>
      </c>
      <c r="AP44" s="18">
        <v>1.7</v>
      </c>
      <c r="AQ44" s="17">
        <v>0</v>
      </c>
      <c r="AR44" s="4">
        <v>0</v>
      </c>
      <c r="AS44" s="16">
        <v>0</v>
      </c>
      <c r="AT44" s="4">
        <v>0</v>
      </c>
      <c r="AU44" s="16">
        <v>0</v>
      </c>
      <c r="AV44" s="4">
        <v>0</v>
      </c>
      <c r="AW44" s="16">
        <v>0</v>
      </c>
      <c r="AX44" s="4">
        <v>0</v>
      </c>
      <c r="AY44" s="16">
        <v>0</v>
      </c>
      <c r="AZ44" s="18">
        <v>0</v>
      </c>
    </row>
    <row r="45" spans="1:52" ht="15" customHeight="1" x14ac:dyDescent="0.25">
      <c r="A45" s="38"/>
      <c r="B45" s="14" t="s">
        <v>95</v>
      </c>
      <c r="C45" s="17">
        <v>3</v>
      </c>
      <c r="D45" s="4">
        <v>2.9</v>
      </c>
      <c r="E45" s="16">
        <v>6</v>
      </c>
      <c r="F45" s="4">
        <v>5.2</v>
      </c>
      <c r="G45" s="16">
        <v>3</v>
      </c>
      <c r="H45" s="4">
        <v>1.1000000000000001</v>
      </c>
      <c r="I45" s="16">
        <v>7</v>
      </c>
      <c r="J45" s="4">
        <v>2</v>
      </c>
      <c r="K45" s="16">
        <v>6</v>
      </c>
      <c r="L45" s="18">
        <v>1.6</v>
      </c>
      <c r="M45" s="204">
        <v>0</v>
      </c>
      <c r="N45" s="4">
        <v>0</v>
      </c>
      <c r="O45" s="203">
        <v>0</v>
      </c>
      <c r="P45" s="4">
        <v>0</v>
      </c>
      <c r="Q45" s="203">
        <v>0</v>
      </c>
      <c r="R45" s="4">
        <v>0</v>
      </c>
      <c r="S45" s="203">
        <v>0</v>
      </c>
      <c r="T45" s="4">
        <v>0</v>
      </c>
      <c r="U45" s="203">
        <v>0</v>
      </c>
      <c r="V45" s="18">
        <v>0</v>
      </c>
      <c r="W45" s="17">
        <v>0</v>
      </c>
      <c r="X45" s="4">
        <v>0</v>
      </c>
      <c r="Y45" s="16">
        <v>2</v>
      </c>
      <c r="Z45" s="4">
        <v>100</v>
      </c>
      <c r="AA45" s="16">
        <v>1</v>
      </c>
      <c r="AB45" s="4">
        <v>100</v>
      </c>
      <c r="AC45" s="16">
        <v>0</v>
      </c>
      <c r="AD45" s="4">
        <v>0</v>
      </c>
      <c r="AE45" s="16">
        <v>1</v>
      </c>
      <c r="AF45" s="18">
        <v>33.299999999999997</v>
      </c>
      <c r="AG45" s="17">
        <v>3</v>
      </c>
      <c r="AH45" s="4">
        <v>3.1</v>
      </c>
      <c r="AI45" s="16">
        <v>4</v>
      </c>
      <c r="AJ45" s="4">
        <v>3.6</v>
      </c>
      <c r="AK45" s="16">
        <v>2</v>
      </c>
      <c r="AL45" s="4">
        <v>0.7</v>
      </c>
      <c r="AM45" s="16">
        <v>7</v>
      </c>
      <c r="AN45" s="4">
        <v>2</v>
      </c>
      <c r="AO45" s="16">
        <v>5</v>
      </c>
      <c r="AP45" s="18">
        <v>1.4</v>
      </c>
      <c r="AQ45" s="17">
        <v>0</v>
      </c>
      <c r="AR45" s="4">
        <v>0</v>
      </c>
      <c r="AS45" s="16">
        <v>0</v>
      </c>
      <c r="AT45" s="4">
        <v>0</v>
      </c>
      <c r="AU45" s="16">
        <v>0</v>
      </c>
      <c r="AV45" s="4">
        <v>0</v>
      </c>
      <c r="AW45" s="16">
        <v>0</v>
      </c>
      <c r="AX45" s="4">
        <v>0</v>
      </c>
      <c r="AY45" s="16">
        <v>0</v>
      </c>
      <c r="AZ45" s="18">
        <v>0</v>
      </c>
    </row>
    <row r="46" spans="1:52" ht="15" customHeight="1" x14ac:dyDescent="0.25">
      <c r="A46" s="39"/>
      <c r="B46" s="53" t="s">
        <v>41</v>
      </c>
      <c r="C46" s="19">
        <v>738</v>
      </c>
      <c r="D46" s="86">
        <v>8</v>
      </c>
      <c r="E46" s="20">
        <v>691</v>
      </c>
      <c r="F46" s="86">
        <v>7.2</v>
      </c>
      <c r="G46" s="20">
        <v>711</v>
      </c>
      <c r="H46" s="86">
        <v>7</v>
      </c>
      <c r="I46" s="20">
        <v>798</v>
      </c>
      <c r="J46" s="86">
        <v>6.8</v>
      </c>
      <c r="K46" s="20">
        <v>979</v>
      </c>
      <c r="L46" s="21">
        <v>7.4</v>
      </c>
      <c r="M46" s="205">
        <v>2</v>
      </c>
      <c r="N46" s="86">
        <v>100</v>
      </c>
      <c r="O46" s="206">
        <v>1</v>
      </c>
      <c r="P46" s="86">
        <v>100</v>
      </c>
      <c r="Q46" s="206">
        <v>0</v>
      </c>
      <c r="R46" s="86">
        <v>0</v>
      </c>
      <c r="S46" s="206">
        <v>1</v>
      </c>
      <c r="T46" s="86">
        <v>100</v>
      </c>
      <c r="U46" s="206">
        <v>1</v>
      </c>
      <c r="V46" s="21">
        <v>100</v>
      </c>
      <c r="W46" s="19">
        <v>495</v>
      </c>
      <c r="X46" s="86">
        <v>63.8</v>
      </c>
      <c r="Y46" s="20">
        <v>466</v>
      </c>
      <c r="Z46" s="86">
        <v>65.8</v>
      </c>
      <c r="AA46" s="20">
        <v>463</v>
      </c>
      <c r="AB46" s="86">
        <v>59.8</v>
      </c>
      <c r="AC46" s="20">
        <v>497</v>
      </c>
      <c r="AD46" s="86">
        <v>59.1</v>
      </c>
      <c r="AE46" s="20">
        <v>601</v>
      </c>
      <c r="AF46" s="21">
        <v>60</v>
      </c>
      <c r="AG46" s="19">
        <v>241</v>
      </c>
      <c r="AH46" s="86">
        <v>2.9</v>
      </c>
      <c r="AI46" s="20">
        <v>221</v>
      </c>
      <c r="AJ46" s="86">
        <v>2.5</v>
      </c>
      <c r="AK46" s="20">
        <v>247</v>
      </c>
      <c r="AL46" s="86">
        <v>2.7</v>
      </c>
      <c r="AM46" s="20">
        <v>300</v>
      </c>
      <c r="AN46" s="86">
        <v>2.8</v>
      </c>
      <c r="AO46" s="20">
        <v>373</v>
      </c>
      <c r="AP46" s="21">
        <v>3.1</v>
      </c>
      <c r="AQ46" s="19">
        <v>0</v>
      </c>
      <c r="AR46" s="86">
        <v>0</v>
      </c>
      <c r="AS46" s="20">
        <v>3</v>
      </c>
      <c r="AT46" s="86">
        <v>1.2</v>
      </c>
      <c r="AU46" s="20">
        <v>1</v>
      </c>
      <c r="AV46" s="86">
        <v>0.5</v>
      </c>
      <c r="AW46" s="20">
        <v>0</v>
      </c>
      <c r="AX46" s="86">
        <v>0</v>
      </c>
      <c r="AY46" s="20">
        <v>4</v>
      </c>
      <c r="AZ46" s="21">
        <v>1.6</v>
      </c>
    </row>
    <row r="47" spans="1:52" ht="15" customHeight="1" x14ac:dyDescent="0.25">
      <c r="A47" s="38" t="s">
        <v>21</v>
      </c>
      <c r="B47" s="14" t="s">
        <v>213</v>
      </c>
      <c r="C47" s="17">
        <v>39</v>
      </c>
      <c r="D47" s="4">
        <v>11.5</v>
      </c>
      <c r="E47" s="16">
        <v>54</v>
      </c>
      <c r="F47" s="4">
        <v>15</v>
      </c>
      <c r="G47" s="16">
        <v>45</v>
      </c>
      <c r="H47" s="4">
        <v>11.4</v>
      </c>
      <c r="I47" s="16">
        <v>79</v>
      </c>
      <c r="J47" s="4">
        <v>15.6</v>
      </c>
      <c r="K47" s="16">
        <v>106</v>
      </c>
      <c r="L47" s="18">
        <v>19.100000000000001</v>
      </c>
      <c r="M47" s="204">
        <v>0</v>
      </c>
      <c r="N47" s="4">
        <v>0</v>
      </c>
      <c r="O47" s="203">
        <v>1</v>
      </c>
      <c r="P47" s="4">
        <v>100</v>
      </c>
      <c r="Q47" s="203">
        <v>0</v>
      </c>
      <c r="R47" s="4">
        <v>0</v>
      </c>
      <c r="S47" s="203">
        <v>0</v>
      </c>
      <c r="T47" s="4">
        <v>0</v>
      </c>
      <c r="U47" s="203">
        <v>0</v>
      </c>
      <c r="V47" s="18">
        <v>0</v>
      </c>
      <c r="W47" s="17">
        <v>24</v>
      </c>
      <c r="X47" s="4">
        <v>58.5</v>
      </c>
      <c r="Y47" s="16">
        <v>17</v>
      </c>
      <c r="Z47" s="4">
        <v>65.400000000000006</v>
      </c>
      <c r="AA47" s="16">
        <v>23</v>
      </c>
      <c r="AB47" s="4">
        <v>79.3</v>
      </c>
      <c r="AC47" s="16">
        <v>34</v>
      </c>
      <c r="AD47" s="4">
        <v>70.8</v>
      </c>
      <c r="AE47" s="16">
        <v>36</v>
      </c>
      <c r="AF47" s="18">
        <v>80</v>
      </c>
      <c r="AG47" s="17">
        <v>15</v>
      </c>
      <c r="AH47" s="4">
        <v>5.2</v>
      </c>
      <c r="AI47" s="16">
        <v>36</v>
      </c>
      <c r="AJ47" s="4">
        <v>11.2</v>
      </c>
      <c r="AK47" s="16">
        <v>22</v>
      </c>
      <c r="AL47" s="4">
        <v>6.2</v>
      </c>
      <c r="AM47" s="16">
        <v>43</v>
      </c>
      <c r="AN47" s="4">
        <v>9.6</v>
      </c>
      <c r="AO47" s="16">
        <v>68</v>
      </c>
      <c r="AP47" s="18">
        <v>13.7</v>
      </c>
      <c r="AQ47" s="17">
        <v>0</v>
      </c>
      <c r="AR47" s="4">
        <v>0</v>
      </c>
      <c r="AS47" s="16">
        <v>0</v>
      </c>
      <c r="AT47" s="4">
        <v>0</v>
      </c>
      <c r="AU47" s="16">
        <v>0</v>
      </c>
      <c r="AV47" s="4">
        <v>0</v>
      </c>
      <c r="AW47" s="16">
        <v>2</v>
      </c>
      <c r="AX47" s="4">
        <v>20</v>
      </c>
      <c r="AY47" s="16">
        <v>2</v>
      </c>
      <c r="AZ47" s="18">
        <v>14.3</v>
      </c>
    </row>
    <row r="48" spans="1:52" ht="15" customHeight="1" x14ac:dyDescent="0.25">
      <c r="A48" s="38"/>
      <c r="B48" s="14" t="s">
        <v>214</v>
      </c>
      <c r="C48" s="17">
        <v>57</v>
      </c>
      <c r="D48" s="4">
        <v>10.199999999999999</v>
      </c>
      <c r="E48" s="16">
        <v>63</v>
      </c>
      <c r="F48" s="4">
        <v>10.3</v>
      </c>
      <c r="G48" s="16">
        <v>66</v>
      </c>
      <c r="H48" s="4">
        <v>10.8</v>
      </c>
      <c r="I48" s="16">
        <v>112</v>
      </c>
      <c r="J48" s="4">
        <v>16.2</v>
      </c>
      <c r="K48" s="16">
        <v>98</v>
      </c>
      <c r="L48" s="18">
        <v>14.7</v>
      </c>
      <c r="M48" s="204">
        <v>0</v>
      </c>
      <c r="N48" s="4">
        <v>0</v>
      </c>
      <c r="O48" s="203">
        <v>0</v>
      </c>
      <c r="P48" s="4">
        <v>0</v>
      </c>
      <c r="Q48" s="203">
        <v>0</v>
      </c>
      <c r="R48" s="4">
        <v>0</v>
      </c>
      <c r="S48" s="203">
        <v>0</v>
      </c>
      <c r="T48" s="4">
        <v>0</v>
      </c>
      <c r="U48" s="203">
        <v>0</v>
      </c>
      <c r="V48" s="18">
        <v>0</v>
      </c>
      <c r="W48" s="17">
        <v>20</v>
      </c>
      <c r="X48" s="4">
        <v>71.400000000000006</v>
      </c>
      <c r="Y48" s="16">
        <v>22</v>
      </c>
      <c r="Z48" s="4">
        <v>81.5</v>
      </c>
      <c r="AA48" s="16">
        <v>31</v>
      </c>
      <c r="AB48" s="4">
        <v>83.8</v>
      </c>
      <c r="AC48" s="16">
        <v>38</v>
      </c>
      <c r="AD48" s="4">
        <v>84.4</v>
      </c>
      <c r="AE48" s="16">
        <v>37</v>
      </c>
      <c r="AF48" s="18">
        <v>80.400000000000006</v>
      </c>
      <c r="AG48" s="17">
        <v>37</v>
      </c>
      <c r="AH48" s="4">
        <v>7.1</v>
      </c>
      <c r="AI48" s="16">
        <v>41</v>
      </c>
      <c r="AJ48" s="4">
        <v>7.1</v>
      </c>
      <c r="AK48" s="16">
        <v>34</v>
      </c>
      <c r="AL48" s="4">
        <v>6</v>
      </c>
      <c r="AM48" s="16">
        <v>72</v>
      </c>
      <c r="AN48" s="4">
        <v>11.4</v>
      </c>
      <c r="AO48" s="16">
        <v>60</v>
      </c>
      <c r="AP48" s="18">
        <v>9.8000000000000007</v>
      </c>
      <c r="AQ48" s="17">
        <v>0</v>
      </c>
      <c r="AR48" s="4">
        <v>0</v>
      </c>
      <c r="AS48" s="16">
        <v>0</v>
      </c>
      <c r="AT48" s="4">
        <v>0</v>
      </c>
      <c r="AU48" s="16">
        <v>1</v>
      </c>
      <c r="AV48" s="4">
        <v>10</v>
      </c>
      <c r="AW48" s="16">
        <v>2</v>
      </c>
      <c r="AX48" s="4">
        <v>11.8</v>
      </c>
      <c r="AY48" s="16">
        <v>1</v>
      </c>
      <c r="AZ48" s="18">
        <v>14.3</v>
      </c>
    </row>
    <row r="49" spans="1:52" ht="15" customHeight="1" x14ac:dyDescent="0.25">
      <c r="A49" s="39"/>
      <c r="B49" s="53" t="s">
        <v>41</v>
      </c>
      <c r="C49" s="19">
        <v>96</v>
      </c>
      <c r="D49" s="86">
        <v>10.7</v>
      </c>
      <c r="E49" s="20">
        <v>117</v>
      </c>
      <c r="F49" s="86">
        <v>12.1</v>
      </c>
      <c r="G49" s="20">
        <v>111</v>
      </c>
      <c r="H49" s="86">
        <v>11</v>
      </c>
      <c r="I49" s="20">
        <v>191</v>
      </c>
      <c r="J49" s="86">
        <v>15.9</v>
      </c>
      <c r="K49" s="20">
        <v>204</v>
      </c>
      <c r="L49" s="21">
        <v>16.7</v>
      </c>
      <c r="M49" s="205">
        <v>0</v>
      </c>
      <c r="N49" s="86">
        <v>0</v>
      </c>
      <c r="O49" s="206">
        <v>1</v>
      </c>
      <c r="P49" s="86">
        <v>100</v>
      </c>
      <c r="Q49" s="206">
        <v>0</v>
      </c>
      <c r="R49" s="86">
        <v>0</v>
      </c>
      <c r="S49" s="206">
        <v>0</v>
      </c>
      <c r="T49" s="86">
        <v>0</v>
      </c>
      <c r="U49" s="206">
        <v>0</v>
      </c>
      <c r="V49" s="21">
        <v>0</v>
      </c>
      <c r="W49" s="19">
        <v>44</v>
      </c>
      <c r="X49" s="86">
        <v>63.8</v>
      </c>
      <c r="Y49" s="20">
        <v>39</v>
      </c>
      <c r="Z49" s="86">
        <v>73.599999999999994</v>
      </c>
      <c r="AA49" s="20">
        <v>54</v>
      </c>
      <c r="AB49" s="86">
        <v>81.8</v>
      </c>
      <c r="AC49" s="20">
        <v>72</v>
      </c>
      <c r="AD49" s="86">
        <v>77.400000000000006</v>
      </c>
      <c r="AE49" s="20">
        <v>73</v>
      </c>
      <c r="AF49" s="21">
        <v>80.2</v>
      </c>
      <c r="AG49" s="19">
        <v>52</v>
      </c>
      <c r="AH49" s="86">
        <v>6.5</v>
      </c>
      <c r="AI49" s="20">
        <v>77</v>
      </c>
      <c r="AJ49" s="86">
        <v>8.6</v>
      </c>
      <c r="AK49" s="20">
        <v>56</v>
      </c>
      <c r="AL49" s="86">
        <v>6.1</v>
      </c>
      <c r="AM49" s="20">
        <v>115</v>
      </c>
      <c r="AN49" s="86">
        <v>10.6</v>
      </c>
      <c r="AO49" s="20">
        <v>128</v>
      </c>
      <c r="AP49" s="21">
        <v>11.5</v>
      </c>
      <c r="AQ49" s="19">
        <v>0</v>
      </c>
      <c r="AR49" s="86">
        <v>0</v>
      </c>
      <c r="AS49" s="20">
        <v>0</v>
      </c>
      <c r="AT49" s="86">
        <v>0</v>
      </c>
      <c r="AU49" s="20">
        <v>1</v>
      </c>
      <c r="AV49" s="86">
        <v>4.5</v>
      </c>
      <c r="AW49" s="20">
        <v>4</v>
      </c>
      <c r="AX49" s="86">
        <v>14.8</v>
      </c>
      <c r="AY49" s="20">
        <v>3</v>
      </c>
      <c r="AZ49" s="21">
        <v>14.3</v>
      </c>
    </row>
    <row r="50" spans="1:52" ht="15" customHeight="1" x14ac:dyDescent="0.25">
      <c r="A50" s="38" t="s">
        <v>22</v>
      </c>
      <c r="B50" s="14" t="s">
        <v>100</v>
      </c>
      <c r="C50" s="17">
        <v>160</v>
      </c>
      <c r="D50" s="4">
        <v>3.8</v>
      </c>
      <c r="E50" s="16">
        <v>181</v>
      </c>
      <c r="F50" s="4">
        <v>4.5</v>
      </c>
      <c r="G50" s="16">
        <v>202</v>
      </c>
      <c r="H50" s="4">
        <v>4.9000000000000004</v>
      </c>
      <c r="I50" s="16">
        <v>209</v>
      </c>
      <c r="J50" s="4">
        <v>5.0999999999999996</v>
      </c>
      <c r="K50" s="16">
        <v>197</v>
      </c>
      <c r="L50" s="18">
        <v>5</v>
      </c>
      <c r="M50" s="204">
        <v>0</v>
      </c>
      <c r="N50" s="4">
        <v>0</v>
      </c>
      <c r="O50" s="203">
        <v>0</v>
      </c>
      <c r="P50" s="4">
        <v>0</v>
      </c>
      <c r="Q50" s="203">
        <v>0</v>
      </c>
      <c r="R50" s="4">
        <v>0</v>
      </c>
      <c r="S50" s="203">
        <v>0</v>
      </c>
      <c r="T50" s="4">
        <v>0</v>
      </c>
      <c r="U50" s="203">
        <v>0</v>
      </c>
      <c r="V50" s="18">
        <v>0</v>
      </c>
      <c r="W50" s="17">
        <v>8</v>
      </c>
      <c r="X50" s="4">
        <v>61.5</v>
      </c>
      <c r="Y50" s="16">
        <v>11</v>
      </c>
      <c r="Z50" s="4">
        <v>78.599999999999994</v>
      </c>
      <c r="AA50" s="16">
        <v>7</v>
      </c>
      <c r="AB50" s="4">
        <v>35</v>
      </c>
      <c r="AC50" s="16">
        <v>15</v>
      </c>
      <c r="AD50" s="4">
        <v>88.2</v>
      </c>
      <c r="AE50" s="16">
        <v>13</v>
      </c>
      <c r="AF50" s="18">
        <v>81.3</v>
      </c>
      <c r="AG50" s="17">
        <v>138</v>
      </c>
      <c r="AH50" s="4">
        <v>3.7</v>
      </c>
      <c r="AI50" s="16">
        <v>153</v>
      </c>
      <c r="AJ50" s="4">
        <v>4.3</v>
      </c>
      <c r="AK50" s="16">
        <v>176</v>
      </c>
      <c r="AL50" s="4">
        <v>5.0999999999999996</v>
      </c>
      <c r="AM50" s="16">
        <v>174</v>
      </c>
      <c r="AN50" s="4">
        <v>5.0999999999999996</v>
      </c>
      <c r="AO50" s="16">
        <v>176</v>
      </c>
      <c r="AP50" s="18">
        <v>5.3</v>
      </c>
      <c r="AQ50" s="17">
        <v>14</v>
      </c>
      <c r="AR50" s="4">
        <v>2.6</v>
      </c>
      <c r="AS50" s="16">
        <v>17</v>
      </c>
      <c r="AT50" s="4">
        <v>3.4</v>
      </c>
      <c r="AU50" s="16">
        <v>19</v>
      </c>
      <c r="AV50" s="4">
        <v>2.9</v>
      </c>
      <c r="AW50" s="16">
        <v>20</v>
      </c>
      <c r="AX50" s="4">
        <v>3.2</v>
      </c>
      <c r="AY50" s="16">
        <v>8</v>
      </c>
      <c r="AZ50" s="18">
        <v>1.3</v>
      </c>
    </row>
    <row r="51" spans="1:52" ht="15" customHeight="1" x14ac:dyDescent="0.25">
      <c r="A51" s="38"/>
      <c r="B51" s="14" t="s">
        <v>103</v>
      </c>
      <c r="C51" s="17">
        <v>0</v>
      </c>
      <c r="D51" s="4">
        <v>0</v>
      </c>
      <c r="E51" s="16">
        <v>0</v>
      </c>
      <c r="F51" s="4">
        <v>0</v>
      </c>
      <c r="G51" s="16">
        <v>0</v>
      </c>
      <c r="H51" s="4">
        <v>0</v>
      </c>
      <c r="I51" s="16">
        <v>0</v>
      </c>
      <c r="J51" s="4">
        <v>0</v>
      </c>
      <c r="K51" s="16">
        <v>0</v>
      </c>
      <c r="L51" s="18">
        <v>0</v>
      </c>
      <c r="M51" s="204">
        <v>0</v>
      </c>
      <c r="N51" s="4">
        <v>0</v>
      </c>
      <c r="O51" s="203">
        <v>0</v>
      </c>
      <c r="P51" s="4">
        <v>0</v>
      </c>
      <c r="Q51" s="203">
        <v>0</v>
      </c>
      <c r="R51" s="4">
        <v>0</v>
      </c>
      <c r="S51" s="203">
        <v>0</v>
      </c>
      <c r="T51" s="4">
        <v>0</v>
      </c>
      <c r="U51" s="203">
        <v>0</v>
      </c>
      <c r="V51" s="18">
        <v>0</v>
      </c>
      <c r="W51" s="17">
        <v>0</v>
      </c>
      <c r="X51" s="4">
        <v>0</v>
      </c>
      <c r="Y51" s="16">
        <v>0</v>
      </c>
      <c r="Z51" s="4">
        <v>0</v>
      </c>
      <c r="AA51" s="16">
        <v>0</v>
      </c>
      <c r="AB51" s="4">
        <v>0</v>
      </c>
      <c r="AC51" s="16">
        <v>0</v>
      </c>
      <c r="AD51" s="4">
        <v>0</v>
      </c>
      <c r="AE51" s="16">
        <v>0</v>
      </c>
      <c r="AF51" s="18">
        <v>0</v>
      </c>
      <c r="AG51" s="17">
        <v>0</v>
      </c>
      <c r="AH51" s="4">
        <v>0</v>
      </c>
      <c r="AI51" s="16">
        <v>0</v>
      </c>
      <c r="AJ51" s="4">
        <v>0</v>
      </c>
      <c r="AK51" s="16">
        <v>0</v>
      </c>
      <c r="AL51" s="4">
        <v>0</v>
      </c>
      <c r="AM51" s="16">
        <v>0</v>
      </c>
      <c r="AN51" s="4">
        <v>0</v>
      </c>
      <c r="AO51" s="16">
        <v>0</v>
      </c>
      <c r="AP51" s="18">
        <v>0</v>
      </c>
      <c r="AQ51" s="17">
        <v>0</v>
      </c>
      <c r="AR51" s="4">
        <v>0</v>
      </c>
      <c r="AS51" s="16">
        <v>0</v>
      </c>
      <c r="AT51" s="4">
        <v>0</v>
      </c>
      <c r="AU51" s="16">
        <v>0</v>
      </c>
      <c r="AV51" s="4">
        <v>0</v>
      </c>
      <c r="AW51" s="16">
        <v>0</v>
      </c>
      <c r="AX51" s="4">
        <v>0</v>
      </c>
      <c r="AY51" s="16">
        <v>0</v>
      </c>
      <c r="AZ51" s="18">
        <v>0</v>
      </c>
    </row>
    <row r="52" spans="1:52" ht="15" customHeight="1" x14ac:dyDescent="0.25">
      <c r="A52" s="39"/>
      <c r="B52" s="53" t="s">
        <v>41</v>
      </c>
      <c r="C52" s="19">
        <v>160</v>
      </c>
      <c r="D52" s="86">
        <v>3.6</v>
      </c>
      <c r="E52" s="20">
        <v>181</v>
      </c>
      <c r="F52" s="86">
        <v>4.3</v>
      </c>
      <c r="G52" s="20">
        <v>202</v>
      </c>
      <c r="H52" s="86">
        <v>4.8</v>
      </c>
      <c r="I52" s="20">
        <v>209</v>
      </c>
      <c r="J52" s="86">
        <v>5</v>
      </c>
      <c r="K52" s="20">
        <v>197</v>
      </c>
      <c r="L52" s="21">
        <v>4.8</v>
      </c>
      <c r="M52" s="205">
        <v>0</v>
      </c>
      <c r="N52" s="86">
        <v>0</v>
      </c>
      <c r="O52" s="206">
        <v>0</v>
      </c>
      <c r="P52" s="86">
        <v>0</v>
      </c>
      <c r="Q52" s="206">
        <v>0</v>
      </c>
      <c r="R52" s="86">
        <v>0</v>
      </c>
      <c r="S52" s="206">
        <v>0</v>
      </c>
      <c r="T52" s="86">
        <v>0</v>
      </c>
      <c r="U52" s="206">
        <v>0</v>
      </c>
      <c r="V52" s="21">
        <v>0</v>
      </c>
      <c r="W52" s="19">
        <v>8</v>
      </c>
      <c r="X52" s="86">
        <v>61.5</v>
      </c>
      <c r="Y52" s="20">
        <v>11</v>
      </c>
      <c r="Z52" s="86">
        <v>78.599999999999994</v>
      </c>
      <c r="AA52" s="20">
        <v>7</v>
      </c>
      <c r="AB52" s="86">
        <v>35</v>
      </c>
      <c r="AC52" s="20">
        <v>15</v>
      </c>
      <c r="AD52" s="86">
        <v>88.2</v>
      </c>
      <c r="AE52" s="20">
        <v>13</v>
      </c>
      <c r="AF52" s="21">
        <v>81.3</v>
      </c>
      <c r="AG52" s="19">
        <v>138</v>
      </c>
      <c r="AH52" s="86">
        <v>3.6</v>
      </c>
      <c r="AI52" s="20">
        <v>153</v>
      </c>
      <c r="AJ52" s="86">
        <v>4.2</v>
      </c>
      <c r="AK52" s="20">
        <v>176</v>
      </c>
      <c r="AL52" s="86">
        <v>4.9000000000000004</v>
      </c>
      <c r="AM52" s="20">
        <v>174</v>
      </c>
      <c r="AN52" s="86">
        <v>4.9000000000000004</v>
      </c>
      <c r="AO52" s="20">
        <v>176</v>
      </c>
      <c r="AP52" s="21">
        <v>5.0999999999999996</v>
      </c>
      <c r="AQ52" s="19">
        <v>14</v>
      </c>
      <c r="AR52" s="86">
        <v>2.5</v>
      </c>
      <c r="AS52" s="20">
        <v>17</v>
      </c>
      <c r="AT52" s="86">
        <v>3.4</v>
      </c>
      <c r="AU52" s="20">
        <v>19</v>
      </c>
      <c r="AV52" s="86">
        <v>2.9</v>
      </c>
      <c r="AW52" s="20">
        <v>20</v>
      </c>
      <c r="AX52" s="86">
        <v>3.2</v>
      </c>
      <c r="AY52" s="20">
        <v>8</v>
      </c>
      <c r="AZ52" s="21">
        <v>1.3</v>
      </c>
    </row>
    <row r="53" spans="1:52" ht="15" customHeight="1" x14ac:dyDescent="0.25">
      <c r="A53" s="38" t="s">
        <v>23</v>
      </c>
      <c r="B53" s="14" t="s">
        <v>108</v>
      </c>
      <c r="C53" s="17">
        <v>304</v>
      </c>
      <c r="D53" s="4">
        <v>11.4</v>
      </c>
      <c r="E53" s="16">
        <v>289</v>
      </c>
      <c r="F53" s="4">
        <v>11.1</v>
      </c>
      <c r="G53" s="16">
        <v>359</v>
      </c>
      <c r="H53" s="4">
        <v>13.6</v>
      </c>
      <c r="I53" s="16">
        <v>359</v>
      </c>
      <c r="J53" s="4">
        <v>12.8</v>
      </c>
      <c r="K53" s="16">
        <v>430</v>
      </c>
      <c r="L53" s="18">
        <v>14.9</v>
      </c>
      <c r="M53" s="204">
        <v>0</v>
      </c>
      <c r="N53" s="4">
        <v>0</v>
      </c>
      <c r="O53" s="203">
        <v>8</v>
      </c>
      <c r="P53" s="4">
        <v>72.7</v>
      </c>
      <c r="Q53" s="203">
        <v>8</v>
      </c>
      <c r="R53" s="4">
        <v>80</v>
      </c>
      <c r="S53" s="203">
        <v>0</v>
      </c>
      <c r="T53" s="4">
        <v>0</v>
      </c>
      <c r="U53" s="203">
        <v>0</v>
      </c>
      <c r="V53" s="18">
        <v>0</v>
      </c>
      <c r="W53" s="17">
        <v>15</v>
      </c>
      <c r="X53" s="4">
        <v>60</v>
      </c>
      <c r="Y53" s="16">
        <v>21</v>
      </c>
      <c r="Z53" s="4">
        <v>52.5</v>
      </c>
      <c r="AA53" s="16">
        <v>11</v>
      </c>
      <c r="AB53" s="4">
        <v>52.4</v>
      </c>
      <c r="AC53" s="16">
        <v>14</v>
      </c>
      <c r="AD53" s="4">
        <v>58.3</v>
      </c>
      <c r="AE53" s="16">
        <v>17</v>
      </c>
      <c r="AF53" s="18">
        <v>54.8</v>
      </c>
      <c r="AG53" s="17">
        <v>248</v>
      </c>
      <c r="AH53" s="4">
        <v>11.7</v>
      </c>
      <c r="AI53" s="16">
        <v>233</v>
      </c>
      <c r="AJ53" s="4">
        <v>11.1</v>
      </c>
      <c r="AK53" s="16">
        <v>304</v>
      </c>
      <c r="AL53" s="4">
        <v>14</v>
      </c>
      <c r="AM53" s="16">
        <v>327</v>
      </c>
      <c r="AN53" s="4">
        <v>13.6</v>
      </c>
      <c r="AO53" s="16">
        <v>393</v>
      </c>
      <c r="AP53" s="18">
        <v>15.8</v>
      </c>
      <c r="AQ53" s="17">
        <v>41</v>
      </c>
      <c r="AR53" s="4">
        <v>8.1</v>
      </c>
      <c r="AS53" s="16">
        <v>27</v>
      </c>
      <c r="AT53" s="4">
        <v>6</v>
      </c>
      <c r="AU53" s="16">
        <v>36</v>
      </c>
      <c r="AV53" s="4">
        <v>8.3000000000000007</v>
      </c>
      <c r="AW53" s="16">
        <v>18</v>
      </c>
      <c r="AX53" s="4">
        <v>4.7</v>
      </c>
      <c r="AY53" s="16">
        <v>20</v>
      </c>
      <c r="AZ53" s="18">
        <v>5.4</v>
      </c>
    </row>
    <row r="54" spans="1:52" ht="15" customHeight="1" x14ac:dyDescent="0.25">
      <c r="A54" s="38"/>
      <c r="B54" s="14" t="s">
        <v>112</v>
      </c>
      <c r="C54" s="17">
        <v>1</v>
      </c>
      <c r="D54" s="4">
        <v>0.2</v>
      </c>
      <c r="E54" s="16">
        <v>6</v>
      </c>
      <c r="F54" s="4">
        <v>1.1000000000000001</v>
      </c>
      <c r="G54" s="16">
        <v>7</v>
      </c>
      <c r="H54" s="4">
        <v>1.6</v>
      </c>
      <c r="I54" s="16">
        <v>3</v>
      </c>
      <c r="J54" s="4">
        <v>0.6</v>
      </c>
      <c r="K54" s="16">
        <v>7</v>
      </c>
      <c r="L54" s="18">
        <v>1.7</v>
      </c>
      <c r="M54" s="204">
        <v>0</v>
      </c>
      <c r="N54" s="4">
        <v>0</v>
      </c>
      <c r="O54" s="203">
        <v>0</v>
      </c>
      <c r="P54" s="4">
        <v>0</v>
      </c>
      <c r="Q54" s="203">
        <v>0</v>
      </c>
      <c r="R54" s="4">
        <v>0</v>
      </c>
      <c r="S54" s="203">
        <v>0</v>
      </c>
      <c r="T54" s="4">
        <v>0</v>
      </c>
      <c r="U54" s="203">
        <v>0</v>
      </c>
      <c r="V54" s="18">
        <v>0</v>
      </c>
      <c r="W54" s="17">
        <v>0</v>
      </c>
      <c r="X54" s="4">
        <v>0</v>
      </c>
      <c r="Y54" s="16">
        <v>0</v>
      </c>
      <c r="Z54" s="4">
        <v>0</v>
      </c>
      <c r="AA54" s="16">
        <v>0</v>
      </c>
      <c r="AB54" s="4">
        <v>0</v>
      </c>
      <c r="AC54" s="16">
        <v>0</v>
      </c>
      <c r="AD54" s="4">
        <v>0</v>
      </c>
      <c r="AE54" s="16">
        <v>1</v>
      </c>
      <c r="AF54" s="18">
        <v>50</v>
      </c>
      <c r="AG54" s="17">
        <v>1</v>
      </c>
      <c r="AH54" s="4">
        <v>0.2</v>
      </c>
      <c r="AI54" s="16">
        <v>6</v>
      </c>
      <c r="AJ54" s="4">
        <v>1.2</v>
      </c>
      <c r="AK54" s="16">
        <v>7</v>
      </c>
      <c r="AL54" s="4">
        <v>1.6</v>
      </c>
      <c r="AM54" s="16">
        <v>3</v>
      </c>
      <c r="AN54" s="4">
        <v>0.6</v>
      </c>
      <c r="AO54" s="16">
        <v>6</v>
      </c>
      <c r="AP54" s="18">
        <v>1.4</v>
      </c>
      <c r="AQ54" s="17">
        <v>0</v>
      </c>
      <c r="AR54" s="4">
        <v>0</v>
      </c>
      <c r="AS54" s="16">
        <v>0</v>
      </c>
      <c r="AT54" s="4">
        <v>0</v>
      </c>
      <c r="AU54" s="16">
        <v>0</v>
      </c>
      <c r="AV54" s="4">
        <v>0</v>
      </c>
      <c r="AW54" s="16">
        <v>0</v>
      </c>
      <c r="AX54" s="4">
        <v>0</v>
      </c>
      <c r="AY54" s="16">
        <v>0</v>
      </c>
      <c r="AZ54" s="18">
        <v>0</v>
      </c>
    </row>
    <row r="55" spans="1:52" ht="15" customHeight="1" x14ac:dyDescent="0.25">
      <c r="A55" s="38"/>
      <c r="B55" s="14" t="s">
        <v>119</v>
      </c>
      <c r="C55" s="17">
        <v>47</v>
      </c>
      <c r="D55" s="4">
        <v>2.2999999999999998</v>
      </c>
      <c r="E55" s="16">
        <v>46</v>
      </c>
      <c r="F55" s="4">
        <v>2.6</v>
      </c>
      <c r="G55" s="16">
        <v>51</v>
      </c>
      <c r="H55" s="4">
        <v>2.9</v>
      </c>
      <c r="I55" s="16">
        <v>45</v>
      </c>
      <c r="J55" s="4">
        <v>2.4</v>
      </c>
      <c r="K55" s="16">
        <v>94</v>
      </c>
      <c r="L55" s="18">
        <v>4.7</v>
      </c>
      <c r="M55" s="204">
        <v>0</v>
      </c>
      <c r="N55" s="4">
        <v>0</v>
      </c>
      <c r="O55" s="203">
        <v>0</v>
      </c>
      <c r="P55" s="4">
        <v>0</v>
      </c>
      <c r="Q55" s="203">
        <v>0</v>
      </c>
      <c r="R55" s="4">
        <v>0</v>
      </c>
      <c r="S55" s="203">
        <v>0</v>
      </c>
      <c r="T55" s="4">
        <v>0</v>
      </c>
      <c r="U55" s="203">
        <v>0</v>
      </c>
      <c r="V55" s="18">
        <v>0</v>
      </c>
      <c r="W55" s="17">
        <v>0</v>
      </c>
      <c r="X55" s="4">
        <v>0</v>
      </c>
      <c r="Y55" s="16">
        <v>0</v>
      </c>
      <c r="Z55" s="4">
        <v>0</v>
      </c>
      <c r="AA55" s="16">
        <v>0</v>
      </c>
      <c r="AB55" s="4">
        <v>0</v>
      </c>
      <c r="AC55" s="16">
        <v>0</v>
      </c>
      <c r="AD55" s="4">
        <v>0</v>
      </c>
      <c r="AE55" s="16">
        <v>0</v>
      </c>
      <c r="AF55" s="18">
        <v>0</v>
      </c>
      <c r="AG55" s="17">
        <v>47</v>
      </c>
      <c r="AH55" s="4">
        <v>2.6</v>
      </c>
      <c r="AI55" s="16">
        <v>45</v>
      </c>
      <c r="AJ55" s="4">
        <v>2.8</v>
      </c>
      <c r="AK55" s="16">
        <v>49</v>
      </c>
      <c r="AL55" s="4">
        <v>3</v>
      </c>
      <c r="AM55" s="16">
        <v>44</v>
      </c>
      <c r="AN55" s="4">
        <v>2.5</v>
      </c>
      <c r="AO55" s="16">
        <v>94</v>
      </c>
      <c r="AP55" s="18">
        <v>5</v>
      </c>
      <c r="AQ55" s="17">
        <v>0</v>
      </c>
      <c r="AR55" s="4">
        <v>0</v>
      </c>
      <c r="AS55" s="16">
        <v>1</v>
      </c>
      <c r="AT55" s="4">
        <v>0.7</v>
      </c>
      <c r="AU55" s="16">
        <v>2</v>
      </c>
      <c r="AV55" s="4">
        <v>1.5</v>
      </c>
      <c r="AW55" s="16">
        <v>1</v>
      </c>
      <c r="AX55" s="4">
        <v>0.9</v>
      </c>
      <c r="AY55" s="16">
        <v>0</v>
      </c>
      <c r="AZ55" s="18">
        <v>0</v>
      </c>
    </row>
    <row r="56" spans="1:52" ht="15" customHeight="1" x14ac:dyDescent="0.25">
      <c r="A56" s="39"/>
      <c r="B56" s="53" t="s">
        <v>41</v>
      </c>
      <c r="C56" s="19">
        <v>352</v>
      </c>
      <c r="D56" s="86">
        <v>6.7</v>
      </c>
      <c r="E56" s="20">
        <v>341</v>
      </c>
      <c r="F56" s="86">
        <v>6.9</v>
      </c>
      <c r="G56" s="20">
        <v>417</v>
      </c>
      <c r="H56" s="86">
        <v>8.6</v>
      </c>
      <c r="I56" s="20">
        <v>407</v>
      </c>
      <c r="J56" s="86">
        <v>7.9</v>
      </c>
      <c r="K56" s="20">
        <v>531</v>
      </c>
      <c r="L56" s="21">
        <v>10</v>
      </c>
      <c r="M56" s="205">
        <v>0</v>
      </c>
      <c r="N56" s="86">
        <v>0</v>
      </c>
      <c r="O56" s="206">
        <v>8</v>
      </c>
      <c r="P56" s="86">
        <v>72.7</v>
      </c>
      <c r="Q56" s="206">
        <v>8</v>
      </c>
      <c r="R56" s="86">
        <v>80</v>
      </c>
      <c r="S56" s="206">
        <v>0</v>
      </c>
      <c r="T56" s="86">
        <v>0</v>
      </c>
      <c r="U56" s="206">
        <v>0</v>
      </c>
      <c r="V56" s="21">
        <v>0</v>
      </c>
      <c r="W56" s="19">
        <v>15</v>
      </c>
      <c r="X56" s="86">
        <v>55.6</v>
      </c>
      <c r="Y56" s="20">
        <v>21</v>
      </c>
      <c r="Z56" s="86">
        <v>52.5</v>
      </c>
      <c r="AA56" s="20">
        <v>11</v>
      </c>
      <c r="AB56" s="86">
        <v>52.4</v>
      </c>
      <c r="AC56" s="20">
        <v>14</v>
      </c>
      <c r="AD56" s="86">
        <v>46.7</v>
      </c>
      <c r="AE56" s="20">
        <v>18</v>
      </c>
      <c r="AF56" s="21">
        <v>52.9</v>
      </c>
      <c r="AG56" s="19">
        <v>296</v>
      </c>
      <c r="AH56" s="86">
        <v>6.5</v>
      </c>
      <c r="AI56" s="20">
        <v>284</v>
      </c>
      <c r="AJ56" s="86">
        <v>6.7</v>
      </c>
      <c r="AK56" s="20">
        <v>360</v>
      </c>
      <c r="AL56" s="86">
        <v>8.5</v>
      </c>
      <c r="AM56" s="20">
        <v>374</v>
      </c>
      <c r="AN56" s="86">
        <v>8.1</v>
      </c>
      <c r="AO56" s="20">
        <v>493</v>
      </c>
      <c r="AP56" s="21">
        <v>10.3</v>
      </c>
      <c r="AQ56" s="19">
        <v>41</v>
      </c>
      <c r="AR56" s="86">
        <v>5.9</v>
      </c>
      <c r="AS56" s="20">
        <v>28</v>
      </c>
      <c r="AT56" s="86">
        <v>4.5999999999999996</v>
      </c>
      <c r="AU56" s="20">
        <v>38</v>
      </c>
      <c r="AV56" s="86">
        <v>6.7</v>
      </c>
      <c r="AW56" s="20">
        <v>19</v>
      </c>
      <c r="AX56" s="86">
        <v>3.7</v>
      </c>
      <c r="AY56" s="20">
        <v>20</v>
      </c>
      <c r="AZ56" s="21">
        <v>4.0999999999999996</v>
      </c>
    </row>
    <row r="57" spans="1:52" ht="15" customHeight="1" x14ac:dyDescent="0.25">
      <c r="A57" s="38" t="s">
        <v>24</v>
      </c>
      <c r="B57" s="14" t="s">
        <v>123</v>
      </c>
      <c r="C57" s="17">
        <v>698</v>
      </c>
      <c r="D57" s="4">
        <v>4.5</v>
      </c>
      <c r="E57" s="16">
        <v>700</v>
      </c>
      <c r="F57" s="4">
        <v>4.9000000000000004</v>
      </c>
      <c r="G57" s="16">
        <v>568</v>
      </c>
      <c r="H57" s="4">
        <v>4.0999999999999996</v>
      </c>
      <c r="I57" s="16">
        <v>581</v>
      </c>
      <c r="J57" s="4">
        <v>4</v>
      </c>
      <c r="K57" s="16">
        <v>749</v>
      </c>
      <c r="L57" s="18">
        <v>5</v>
      </c>
      <c r="M57" s="204">
        <v>0</v>
      </c>
      <c r="N57" s="4">
        <v>0</v>
      </c>
      <c r="O57" s="203">
        <v>0</v>
      </c>
      <c r="P57" s="4">
        <v>0</v>
      </c>
      <c r="Q57" s="203">
        <v>0</v>
      </c>
      <c r="R57" s="4">
        <v>0</v>
      </c>
      <c r="S57" s="203">
        <v>0</v>
      </c>
      <c r="T57" s="4">
        <v>0</v>
      </c>
      <c r="U57" s="203">
        <v>0</v>
      </c>
      <c r="V57" s="18">
        <v>0</v>
      </c>
      <c r="W57" s="17">
        <v>0</v>
      </c>
      <c r="X57" s="4">
        <v>0</v>
      </c>
      <c r="Y57" s="16">
        <v>0</v>
      </c>
      <c r="Z57" s="4">
        <v>0</v>
      </c>
      <c r="AA57" s="16">
        <v>0</v>
      </c>
      <c r="AB57" s="4">
        <v>0</v>
      </c>
      <c r="AC57" s="16">
        <v>0</v>
      </c>
      <c r="AD57" s="4">
        <v>0</v>
      </c>
      <c r="AE57" s="16">
        <v>0</v>
      </c>
      <c r="AF57" s="18">
        <v>0</v>
      </c>
      <c r="AG57" s="17">
        <v>697</v>
      </c>
      <c r="AH57" s="4">
        <v>4.5999999999999996</v>
      </c>
      <c r="AI57" s="16">
        <v>695</v>
      </c>
      <c r="AJ57" s="4">
        <v>4.9000000000000004</v>
      </c>
      <c r="AK57" s="16">
        <v>566</v>
      </c>
      <c r="AL57" s="4">
        <v>4.0999999999999996</v>
      </c>
      <c r="AM57" s="16">
        <v>580</v>
      </c>
      <c r="AN57" s="4">
        <v>4.0999999999999996</v>
      </c>
      <c r="AO57" s="16">
        <v>747</v>
      </c>
      <c r="AP57" s="18">
        <v>5</v>
      </c>
      <c r="AQ57" s="17">
        <v>1</v>
      </c>
      <c r="AR57" s="4">
        <v>0.7</v>
      </c>
      <c r="AS57" s="16">
        <v>5</v>
      </c>
      <c r="AT57" s="4">
        <v>4.2</v>
      </c>
      <c r="AU57" s="16">
        <v>2</v>
      </c>
      <c r="AV57" s="4">
        <v>2.4</v>
      </c>
      <c r="AW57" s="16">
        <v>1</v>
      </c>
      <c r="AX57" s="4">
        <v>1.1000000000000001</v>
      </c>
      <c r="AY57" s="16">
        <v>2</v>
      </c>
      <c r="AZ57" s="18">
        <v>2.4</v>
      </c>
    </row>
    <row r="58" spans="1:52" ht="15" customHeight="1" x14ac:dyDescent="0.25">
      <c r="A58" s="38"/>
      <c r="B58" s="14" t="s">
        <v>215</v>
      </c>
      <c r="C58" s="17">
        <v>0</v>
      </c>
      <c r="D58" s="4">
        <v>0</v>
      </c>
      <c r="E58" s="16">
        <v>0</v>
      </c>
      <c r="F58" s="4">
        <v>0</v>
      </c>
      <c r="G58" s="16">
        <v>0</v>
      </c>
      <c r="H58" s="4">
        <v>0</v>
      </c>
      <c r="I58" s="16">
        <v>0</v>
      </c>
      <c r="J58" s="4">
        <v>0</v>
      </c>
      <c r="K58" s="16">
        <v>0</v>
      </c>
      <c r="L58" s="18">
        <v>0</v>
      </c>
      <c r="M58" s="204">
        <v>0</v>
      </c>
      <c r="N58" s="4">
        <v>0</v>
      </c>
      <c r="O58" s="203">
        <v>0</v>
      </c>
      <c r="P58" s="4">
        <v>0</v>
      </c>
      <c r="Q58" s="203">
        <v>0</v>
      </c>
      <c r="R58" s="4">
        <v>0</v>
      </c>
      <c r="S58" s="203">
        <v>0</v>
      </c>
      <c r="T58" s="4">
        <v>0</v>
      </c>
      <c r="U58" s="203">
        <v>0</v>
      </c>
      <c r="V58" s="18">
        <v>0</v>
      </c>
      <c r="W58" s="17">
        <v>0</v>
      </c>
      <c r="X58" s="4">
        <v>0</v>
      </c>
      <c r="Y58" s="16">
        <v>0</v>
      </c>
      <c r="Z58" s="4">
        <v>0</v>
      </c>
      <c r="AA58" s="16">
        <v>0</v>
      </c>
      <c r="AB58" s="4">
        <v>0</v>
      </c>
      <c r="AC58" s="16">
        <v>0</v>
      </c>
      <c r="AD58" s="4">
        <v>0</v>
      </c>
      <c r="AE58" s="16">
        <v>0</v>
      </c>
      <c r="AF58" s="18">
        <v>0</v>
      </c>
      <c r="AG58" s="17">
        <v>0</v>
      </c>
      <c r="AH58" s="4">
        <v>0</v>
      </c>
      <c r="AI58" s="16">
        <v>0</v>
      </c>
      <c r="AJ58" s="4">
        <v>0</v>
      </c>
      <c r="AK58" s="16">
        <v>0</v>
      </c>
      <c r="AL58" s="4">
        <v>0</v>
      </c>
      <c r="AM58" s="16">
        <v>0</v>
      </c>
      <c r="AN58" s="4">
        <v>0</v>
      </c>
      <c r="AO58" s="16">
        <v>0</v>
      </c>
      <c r="AP58" s="18">
        <v>0</v>
      </c>
      <c r="AQ58" s="17">
        <v>0</v>
      </c>
      <c r="AR58" s="4">
        <v>0</v>
      </c>
      <c r="AS58" s="16">
        <v>0</v>
      </c>
      <c r="AT58" s="4">
        <v>0</v>
      </c>
      <c r="AU58" s="16">
        <v>0</v>
      </c>
      <c r="AV58" s="4">
        <v>0</v>
      </c>
      <c r="AW58" s="16">
        <v>0</v>
      </c>
      <c r="AX58" s="4">
        <v>0</v>
      </c>
      <c r="AY58" s="16">
        <v>0</v>
      </c>
      <c r="AZ58" s="18">
        <v>0</v>
      </c>
    </row>
    <row r="59" spans="1:52" ht="15" customHeight="1" x14ac:dyDescent="0.25">
      <c r="A59" s="38"/>
      <c r="B59" s="14" t="s">
        <v>128</v>
      </c>
      <c r="C59" s="17">
        <v>197</v>
      </c>
      <c r="D59" s="4">
        <v>0.8</v>
      </c>
      <c r="E59" s="16">
        <v>173</v>
      </c>
      <c r="F59" s="4">
        <v>0.8</v>
      </c>
      <c r="G59" s="16">
        <v>289</v>
      </c>
      <c r="H59" s="4">
        <v>1.3</v>
      </c>
      <c r="I59" s="16">
        <v>253</v>
      </c>
      <c r="J59" s="4">
        <v>1.1000000000000001</v>
      </c>
      <c r="K59" s="16">
        <v>220</v>
      </c>
      <c r="L59" s="18">
        <v>0.8</v>
      </c>
      <c r="M59" s="204">
        <v>0</v>
      </c>
      <c r="N59" s="4">
        <v>0</v>
      </c>
      <c r="O59" s="203">
        <v>0</v>
      </c>
      <c r="P59" s="4">
        <v>0</v>
      </c>
      <c r="Q59" s="203">
        <v>0</v>
      </c>
      <c r="R59" s="4">
        <v>0</v>
      </c>
      <c r="S59" s="203">
        <v>0</v>
      </c>
      <c r="T59" s="4">
        <v>0</v>
      </c>
      <c r="U59" s="203">
        <v>0</v>
      </c>
      <c r="V59" s="18">
        <v>0</v>
      </c>
      <c r="W59" s="17">
        <v>0</v>
      </c>
      <c r="X59" s="4">
        <v>0</v>
      </c>
      <c r="Y59" s="16">
        <v>0</v>
      </c>
      <c r="Z59" s="4">
        <v>0</v>
      </c>
      <c r="AA59" s="16">
        <v>0</v>
      </c>
      <c r="AB59" s="4">
        <v>0</v>
      </c>
      <c r="AC59" s="16">
        <v>1</v>
      </c>
      <c r="AD59" s="4">
        <v>100</v>
      </c>
      <c r="AE59" s="16">
        <v>0</v>
      </c>
      <c r="AF59" s="18">
        <v>0</v>
      </c>
      <c r="AG59" s="17">
        <v>197</v>
      </c>
      <c r="AH59" s="4">
        <v>0.8</v>
      </c>
      <c r="AI59" s="16">
        <v>173</v>
      </c>
      <c r="AJ59" s="4">
        <v>0.8</v>
      </c>
      <c r="AK59" s="16">
        <v>289</v>
      </c>
      <c r="AL59" s="4">
        <v>1.3</v>
      </c>
      <c r="AM59" s="16">
        <v>252</v>
      </c>
      <c r="AN59" s="4">
        <v>1.1000000000000001</v>
      </c>
      <c r="AO59" s="16">
        <v>220</v>
      </c>
      <c r="AP59" s="18">
        <v>0.8</v>
      </c>
      <c r="AQ59" s="17">
        <v>0</v>
      </c>
      <c r="AR59" s="4">
        <v>0</v>
      </c>
      <c r="AS59" s="16">
        <v>0</v>
      </c>
      <c r="AT59" s="4">
        <v>0</v>
      </c>
      <c r="AU59" s="16">
        <v>0</v>
      </c>
      <c r="AV59" s="4">
        <v>0</v>
      </c>
      <c r="AW59" s="16">
        <v>0</v>
      </c>
      <c r="AX59" s="4">
        <v>0</v>
      </c>
      <c r="AY59" s="16">
        <v>0</v>
      </c>
      <c r="AZ59" s="18">
        <v>0</v>
      </c>
    </row>
    <row r="60" spans="1:52" ht="15" customHeight="1" x14ac:dyDescent="0.25">
      <c r="A60" s="39"/>
      <c r="B60" s="53" t="s">
        <v>41</v>
      </c>
      <c r="C60" s="19">
        <v>895</v>
      </c>
      <c r="D60" s="86">
        <v>2.1</v>
      </c>
      <c r="E60" s="20">
        <v>873</v>
      </c>
      <c r="F60" s="86">
        <v>2.4</v>
      </c>
      <c r="G60" s="20">
        <v>857</v>
      </c>
      <c r="H60" s="86">
        <v>2.2999999999999998</v>
      </c>
      <c r="I60" s="20">
        <v>834</v>
      </c>
      <c r="J60" s="86">
        <v>2.2000000000000002</v>
      </c>
      <c r="K60" s="20">
        <v>969</v>
      </c>
      <c r="L60" s="21">
        <v>2.2999999999999998</v>
      </c>
      <c r="M60" s="205">
        <v>0</v>
      </c>
      <c r="N60" s="86">
        <v>0</v>
      </c>
      <c r="O60" s="206">
        <v>0</v>
      </c>
      <c r="P60" s="86">
        <v>0</v>
      </c>
      <c r="Q60" s="206">
        <v>0</v>
      </c>
      <c r="R60" s="86">
        <v>0</v>
      </c>
      <c r="S60" s="206">
        <v>0</v>
      </c>
      <c r="T60" s="86">
        <v>0</v>
      </c>
      <c r="U60" s="206">
        <v>0</v>
      </c>
      <c r="V60" s="21">
        <v>0</v>
      </c>
      <c r="W60" s="19">
        <v>0</v>
      </c>
      <c r="X60" s="86">
        <v>0</v>
      </c>
      <c r="Y60" s="20">
        <v>0</v>
      </c>
      <c r="Z60" s="86">
        <v>0</v>
      </c>
      <c r="AA60" s="20">
        <v>0</v>
      </c>
      <c r="AB60" s="86">
        <v>0</v>
      </c>
      <c r="AC60" s="20">
        <v>1</v>
      </c>
      <c r="AD60" s="86">
        <v>100</v>
      </c>
      <c r="AE60" s="20">
        <v>0</v>
      </c>
      <c r="AF60" s="21">
        <v>0</v>
      </c>
      <c r="AG60" s="19">
        <v>894</v>
      </c>
      <c r="AH60" s="86">
        <v>2.1</v>
      </c>
      <c r="AI60" s="20">
        <v>868</v>
      </c>
      <c r="AJ60" s="86">
        <v>2.4</v>
      </c>
      <c r="AK60" s="20">
        <v>855</v>
      </c>
      <c r="AL60" s="86">
        <v>2.2999999999999998</v>
      </c>
      <c r="AM60" s="20">
        <v>832</v>
      </c>
      <c r="AN60" s="86">
        <v>2.2000000000000002</v>
      </c>
      <c r="AO60" s="20">
        <v>967</v>
      </c>
      <c r="AP60" s="21">
        <v>2.2999999999999998</v>
      </c>
      <c r="AQ60" s="19">
        <v>1</v>
      </c>
      <c r="AR60" s="86">
        <v>0.5</v>
      </c>
      <c r="AS60" s="20">
        <v>5</v>
      </c>
      <c r="AT60" s="86">
        <v>3</v>
      </c>
      <c r="AU60" s="20">
        <v>2</v>
      </c>
      <c r="AV60" s="86">
        <v>1.5</v>
      </c>
      <c r="AW60" s="20">
        <v>1</v>
      </c>
      <c r="AX60" s="86">
        <v>0.8</v>
      </c>
      <c r="AY60" s="20">
        <v>2</v>
      </c>
      <c r="AZ60" s="21">
        <v>1.7</v>
      </c>
    </row>
    <row r="61" spans="1:52" ht="15" customHeight="1" x14ac:dyDescent="0.25">
      <c r="A61" s="38" t="s">
        <v>25</v>
      </c>
      <c r="B61" s="14" t="s">
        <v>132</v>
      </c>
      <c r="C61" s="17">
        <v>616</v>
      </c>
      <c r="D61" s="4">
        <v>62.7</v>
      </c>
      <c r="E61" s="16">
        <v>591</v>
      </c>
      <c r="F61" s="4">
        <v>59.2</v>
      </c>
      <c r="G61" s="16">
        <v>596</v>
      </c>
      <c r="H61" s="4">
        <v>55.1</v>
      </c>
      <c r="I61" s="16">
        <v>591</v>
      </c>
      <c r="J61" s="4">
        <v>53</v>
      </c>
      <c r="K61" s="16">
        <v>710</v>
      </c>
      <c r="L61" s="18">
        <v>56.9</v>
      </c>
      <c r="M61" s="204">
        <v>0</v>
      </c>
      <c r="N61" s="4">
        <v>0</v>
      </c>
      <c r="O61" s="203">
        <v>0</v>
      </c>
      <c r="P61" s="4">
        <v>0</v>
      </c>
      <c r="Q61" s="203">
        <v>0</v>
      </c>
      <c r="R61" s="4">
        <v>0</v>
      </c>
      <c r="S61" s="203">
        <v>0</v>
      </c>
      <c r="T61" s="4">
        <v>0</v>
      </c>
      <c r="U61" s="203">
        <v>0</v>
      </c>
      <c r="V61" s="18">
        <v>0</v>
      </c>
      <c r="W61" s="17">
        <v>1</v>
      </c>
      <c r="X61" s="4">
        <v>100</v>
      </c>
      <c r="Y61" s="16">
        <v>5</v>
      </c>
      <c r="Z61" s="4">
        <v>100</v>
      </c>
      <c r="AA61" s="16">
        <v>5</v>
      </c>
      <c r="AB61" s="4">
        <v>100</v>
      </c>
      <c r="AC61" s="16">
        <v>1</v>
      </c>
      <c r="AD61" s="4">
        <v>100</v>
      </c>
      <c r="AE61" s="16">
        <v>1</v>
      </c>
      <c r="AF61" s="18">
        <v>100</v>
      </c>
      <c r="AG61" s="17">
        <v>528</v>
      </c>
      <c r="AH61" s="4">
        <v>62.2</v>
      </c>
      <c r="AI61" s="16">
        <v>524</v>
      </c>
      <c r="AJ61" s="4">
        <v>58.8</v>
      </c>
      <c r="AK61" s="16">
        <v>530</v>
      </c>
      <c r="AL61" s="4">
        <v>54.1</v>
      </c>
      <c r="AM61" s="16">
        <v>542</v>
      </c>
      <c r="AN61" s="4">
        <v>52.8</v>
      </c>
      <c r="AO61" s="16">
        <v>663</v>
      </c>
      <c r="AP61" s="18">
        <v>56.6</v>
      </c>
      <c r="AQ61" s="17">
        <v>87</v>
      </c>
      <c r="AR61" s="4">
        <v>65.400000000000006</v>
      </c>
      <c r="AS61" s="16">
        <v>62</v>
      </c>
      <c r="AT61" s="4">
        <v>60.8</v>
      </c>
      <c r="AU61" s="16">
        <v>61</v>
      </c>
      <c r="AV61" s="4">
        <v>62.9</v>
      </c>
      <c r="AW61" s="16">
        <v>48</v>
      </c>
      <c r="AX61" s="4">
        <v>54.5</v>
      </c>
      <c r="AY61" s="16">
        <v>46</v>
      </c>
      <c r="AZ61" s="18">
        <v>61.3</v>
      </c>
    </row>
    <row r="62" spans="1:52" ht="15" customHeight="1" x14ac:dyDescent="0.25">
      <c r="A62" s="38"/>
      <c r="B62" s="14" t="s">
        <v>136</v>
      </c>
      <c r="C62" s="17">
        <v>421</v>
      </c>
      <c r="D62" s="4">
        <v>9.6</v>
      </c>
      <c r="E62" s="16">
        <v>554</v>
      </c>
      <c r="F62" s="4">
        <v>11.2</v>
      </c>
      <c r="G62" s="16">
        <v>615</v>
      </c>
      <c r="H62" s="4">
        <v>12.1</v>
      </c>
      <c r="I62" s="16">
        <v>626</v>
      </c>
      <c r="J62" s="4">
        <v>11.2</v>
      </c>
      <c r="K62" s="16">
        <v>777</v>
      </c>
      <c r="L62" s="18">
        <v>13</v>
      </c>
      <c r="M62" s="204">
        <v>0</v>
      </c>
      <c r="N62" s="4">
        <v>0</v>
      </c>
      <c r="O62" s="203">
        <v>0</v>
      </c>
      <c r="P62" s="4">
        <v>0</v>
      </c>
      <c r="Q62" s="203">
        <v>0</v>
      </c>
      <c r="R62" s="4">
        <v>0</v>
      </c>
      <c r="S62" s="203">
        <v>0</v>
      </c>
      <c r="T62" s="4">
        <v>0</v>
      </c>
      <c r="U62" s="203">
        <v>0</v>
      </c>
      <c r="V62" s="18">
        <v>0</v>
      </c>
      <c r="W62" s="17">
        <v>0</v>
      </c>
      <c r="X62" s="4">
        <v>0</v>
      </c>
      <c r="Y62" s="16">
        <v>0</v>
      </c>
      <c r="Z62" s="4">
        <v>0</v>
      </c>
      <c r="AA62" s="16">
        <v>0</v>
      </c>
      <c r="AB62" s="4">
        <v>0</v>
      </c>
      <c r="AC62" s="16">
        <v>0</v>
      </c>
      <c r="AD62" s="4">
        <v>0</v>
      </c>
      <c r="AE62" s="16">
        <v>1</v>
      </c>
      <c r="AF62" s="18">
        <v>100</v>
      </c>
      <c r="AG62" s="17">
        <v>360</v>
      </c>
      <c r="AH62" s="4">
        <v>9.6</v>
      </c>
      <c r="AI62" s="16">
        <v>477</v>
      </c>
      <c r="AJ62" s="4">
        <v>11.3</v>
      </c>
      <c r="AK62" s="16">
        <v>535</v>
      </c>
      <c r="AL62" s="4">
        <v>12.2</v>
      </c>
      <c r="AM62" s="16">
        <v>531</v>
      </c>
      <c r="AN62" s="4">
        <v>11.1</v>
      </c>
      <c r="AO62" s="16">
        <v>680</v>
      </c>
      <c r="AP62" s="18">
        <v>13</v>
      </c>
      <c r="AQ62" s="17">
        <v>61</v>
      </c>
      <c r="AR62" s="4">
        <v>10.199999999999999</v>
      </c>
      <c r="AS62" s="16">
        <v>77</v>
      </c>
      <c r="AT62" s="4">
        <v>10.7</v>
      </c>
      <c r="AU62" s="16">
        <v>80</v>
      </c>
      <c r="AV62" s="4">
        <v>11.3</v>
      </c>
      <c r="AW62" s="16">
        <v>95</v>
      </c>
      <c r="AX62" s="4">
        <v>11.8</v>
      </c>
      <c r="AY62" s="16">
        <v>96</v>
      </c>
      <c r="AZ62" s="18">
        <v>12.5</v>
      </c>
    </row>
    <row r="63" spans="1:52" ht="15" customHeight="1" x14ac:dyDescent="0.25">
      <c r="A63" s="38"/>
      <c r="B63" s="14" t="s">
        <v>216</v>
      </c>
      <c r="C63" s="17">
        <v>392</v>
      </c>
      <c r="D63" s="4">
        <v>10.7</v>
      </c>
      <c r="E63" s="16">
        <v>396</v>
      </c>
      <c r="F63" s="4">
        <v>11</v>
      </c>
      <c r="G63" s="16">
        <v>418</v>
      </c>
      <c r="H63" s="4">
        <v>11.4</v>
      </c>
      <c r="I63" s="16">
        <v>423</v>
      </c>
      <c r="J63" s="4">
        <v>12.2</v>
      </c>
      <c r="K63" s="16">
        <v>568</v>
      </c>
      <c r="L63" s="18">
        <v>14.7</v>
      </c>
      <c r="M63" s="204">
        <v>0</v>
      </c>
      <c r="N63" s="4">
        <v>0</v>
      </c>
      <c r="O63" s="203">
        <v>0</v>
      </c>
      <c r="P63" s="4">
        <v>0</v>
      </c>
      <c r="Q63" s="203">
        <v>0</v>
      </c>
      <c r="R63" s="4">
        <v>0</v>
      </c>
      <c r="S63" s="203">
        <v>0</v>
      </c>
      <c r="T63" s="4">
        <v>0</v>
      </c>
      <c r="U63" s="203">
        <v>0</v>
      </c>
      <c r="V63" s="18">
        <v>0</v>
      </c>
      <c r="W63" s="17">
        <v>0</v>
      </c>
      <c r="X63" s="4">
        <v>0</v>
      </c>
      <c r="Y63" s="16">
        <v>0</v>
      </c>
      <c r="Z63" s="4">
        <v>0</v>
      </c>
      <c r="AA63" s="16">
        <v>1</v>
      </c>
      <c r="AB63" s="4">
        <v>50</v>
      </c>
      <c r="AC63" s="16">
        <v>1</v>
      </c>
      <c r="AD63" s="4">
        <v>20</v>
      </c>
      <c r="AE63" s="16">
        <v>1</v>
      </c>
      <c r="AF63" s="18">
        <v>50</v>
      </c>
      <c r="AG63" s="17">
        <v>381</v>
      </c>
      <c r="AH63" s="4">
        <v>11.2</v>
      </c>
      <c r="AI63" s="16">
        <v>388</v>
      </c>
      <c r="AJ63" s="4">
        <v>11.7</v>
      </c>
      <c r="AK63" s="16">
        <v>409</v>
      </c>
      <c r="AL63" s="4">
        <v>11.9</v>
      </c>
      <c r="AM63" s="16">
        <v>418</v>
      </c>
      <c r="AN63" s="4">
        <v>12.7</v>
      </c>
      <c r="AO63" s="16">
        <v>565</v>
      </c>
      <c r="AP63" s="18">
        <v>15.6</v>
      </c>
      <c r="AQ63" s="17">
        <v>11</v>
      </c>
      <c r="AR63" s="4">
        <v>4</v>
      </c>
      <c r="AS63" s="16">
        <v>8</v>
      </c>
      <c r="AT63" s="4">
        <v>3</v>
      </c>
      <c r="AU63" s="16">
        <v>8</v>
      </c>
      <c r="AV63" s="4">
        <v>3.5</v>
      </c>
      <c r="AW63" s="16">
        <v>4</v>
      </c>
      <c r="AX63" s="4">
        <v>2.2000000000000002</v>
      </c>
      <c r="AY63" s="16">
        <v>2</v>
      </c>
      <c r="AZ63" s="18">
        <v>0.9</v>
      </c>
    </row>
    <row r="64" spans="1:52" ht="15" customHeight="1" x14ac:dyDescent="0.25">
      <c r="A64" s="38"/>
      <c r="B64" s="14" t="s">
        <v>217</v>
      </c>
      <c r="C64" s="17">
        <v>29</v>
      </c>
      <c r="D64" s="4">
        <v>3.6</v>
      </c>
      <c r="E64" s="16">
        <v>23</v>
      </c>
      <c r="F64" s="4">
        <v>3.3</v>
      </c>
      <c r="G64" s="16">
        <v>8</v>
      </c>
      <c r="H64" s="4">
        <v>1.1000000000000001</v>
      </c>
      <c r="I64" s="16">
        <v>16</v>
      </c>
      <c r="J64" s="4">
        <v>2.4</v>
      </c>
      <c r="K64" s="16">
        <v>2</v>
      </c>
      <c r="L64" s="18">
        <v>0.3</v>
      </c>
      <c r="M64" s="204">
        <v>0</v>
      </c>
      <c r="N64" s="4">
        <v>0</v>
      </c>
      <c r="O64" s="203">
        <v>0</v>
      </c>
      <c r="P64" s="4">
        <v>0</v>
      </c>
      <c r="Q64" s="203">
        <v>0</v>
      </c>
      <c r="R64" s="4">
        <v>0</v>
      </c>
      <c r="S64" s="203">
        <v>0</v>
      </c>
      <c r="T64" s="4">
        <v>0</v>
      </c>
      <c r="U64" s="203">
        <v>0</v>
      </c>
      <c r="V64" s="18">
        <v>0</v>
      </c>
      <c r="W64" s="17">
        <v>27</v>
      </c>
      <c r="X64" s="4">
        <v>100</v>
      </c>
      <c r="Y64" s="16">
        <v>21</v>
      </c>
      <c r="Z64" s="4">
        <v>91.3</v>
      </c>
      <c r="AA64" s="16">
        <v>5</v>
      </c>
      <c r="AB64" s="4">
        <v>100</v>
      </c>
      <c r="AC64" s="16">
        <v>14</v>
      </c>
      <c r="AD64" s="4">
        <v>87.5</v>
      </c>
      <c r="AE64" s="16">
        <v>1</v>
      </c>
      <c r="AF64" s="18">
        <v>12.5</v>
      </c>
      <c r="AG64" s="17">
        <v>2</v>
      </c>
      <c r="AH64" s="4">
        <v>0.3</v>
      </c>
      <c r="AI64" s="16">
        <v>1</v>
      </c>
      <c r="AJ64" s="4">
        <v>0.1</v>
      </c>
      <c r="AK64" s="16">
        <v>3</v>
      </c>
      <c r="AL64" s="4">
        <v>0.4</v>
      </c>
      <c r="AM64" s="16">
        <v>2</v>
      </c>
      <c r="AN64" s="4">
        <v>0.3</v>
      </c>
      <c r="AO64" s="16">
        <v>1</v>
      </c>
      <c r="AP64" s="18">
        <v>0.1</v>
      </c>
      <c r="AQ64" s="17">
        <v>0</v>
      </c>
      <c r="AR64" s="4">
        <v>0</v>
      </c>
      <c r="AS64" s="16">
        <v>1</v>
      </c>
      <c r="AT64" s="4">
        <v>25</v>
      </c>
      <c r="AU64" s="16">
        <v>0</v>
      </c>
      <c r="AV64" s="4">
        <v>0</v>
      </c>
      <c r="AW64" s="16">
        <v>0</v>
      </c>
      <c r="AX64" s="4">
        <v>0</v>
      </c>
      <c r="AY64" s="16">
        <v>0</v>
      </c>
      <c r="AZ64" s="18">
        <v>0</v>
      </c>
    </row>
    <row r="65" spans="1:52" ht="15" customHeight="1" x14ac:dyDescent="0.25">
      <c r="A65" s="38"/>
      <c r="B65" s="14" t="s">
        <v>202</v>
      </c>
      <c r="C65" s="17">
        <v>0</v>
      </c>
      <c r="D65" s="4">
        <v>0</v>
      </c>
      <c r="E65" s="16">
        <v>1</v>
      </c>
      <c r="F65" s="4">
        <v>33.299999999999997</v>
      </c>
      <c r="G65" s="16">
        <v>1</v>
      </c>
      <c r="H65" s="4">
        <v>16.7</v>
      </c>
      <c r="I65" s="16">
        <v>2</v>
      </c>
      <c r="J65" s="4">
        <v>33.299999999999997</v>
      </c>
      <c r="K65" s="16">
        <v>0</v>
      </c>
      <c r="L65" s="18">
        <v>0</v>
      </c>
      <c r="M65" s="204">
        <v>0</v>
      </c>
      <c r="N65" s="4">
        <v>0</v>
      </c>
      <c r="O65" s="203">
        <v>0</v>
      </c>
      <c r="P65" s="4">
        <v>0</v>
      </c>
      <c r="Q65" s="203">
        <v>0</v>
      </c>
      <c r="R65" s="4">
        <v>0</v>
      </c>
      <c r="S65" s="203">
        <v>0</v>
      </c>
      <c r="T65" s="4">
        <v>0</v>
      </c>
      <c r="U65" s="203">
        <v>0</v>
      </c>
      <c r="V65" s="18">
        <v>0</v>
      </c>
      <c r="W65" s="17">
        <v>0</v>
      </c>
      <c r="X65" s="4">
        <v>0</v>
      </c>
      <c r="Y65" s="16">
        <v>0</v>
      </c>
      <c r="Z65" s="4">
        <v>0</v>
      </c>
      <c r="AA65" s="16">
        <v>0</v>
      </c>
      <c r="AB65" s="4">
        <v>0</v>
      </c>
      <c r="AC65" s="16">
        <v>0</v>
      </c>
      <c r="AD65" s="4">
        <v>0</v>
      </c>
      <c r="AE65" s="16">
        <v>0</v>
      </c>
      <c r="AF65" s="18">
        <v>0</v>
      </c>
      <c r="AG65" s="17">
        <v>0</v>
      </c>
      <c r="AH65" s="4">
        <v>0</v>
      </c>
      <c r="AI65" s="16">
        <v>1</v>
      </c>
      <c r="AJ65" s="4">
        <v>33.299999999999997</v>
      </c>
      <c r="AK65" s="16">
        <v>1</v>
      </c>
      <c r="AL65" s="4">
        <v>20</v>
      </c>
      <c r="AM65" s="16">
        <v>2</v>
      </c>
      <c r="AN65" s="4">
        <v>33.299999999999997</v>
      </c>
      <c r="AO65" s="16">
        <v>0</v>
      </c>
      <c r="AP65" s="18">
        <v>0</v>
      </c>
      <c r="AQ65" s="17">
        <v>0</v>
      </c>
      <c r="AR65" s="4">
        <v>0</v>
      </c>
      <c r="AS65" s="16">
        <v>0</v>
      </c>
      <c r="AT65" s="4">
        <v>0</v>
      </c>
      <c r="AU65" s="16">
        <v>0</v>
      </c>
      <c r="AV65" s="4">
        <v>0</v>
      </c>
      <c r="AW65" s="16">
        <v>0</v>
      </c>
      <c r="AX65" s="4">
        <v>0</v>
      </c>
      <c r="AY65" s="16">
        <v>0</v>
      </c>
      <c r="AZ65" s="18">
        <v>0</v>
      </c>
    </row>
    <row r="66" spans="1:52" ht="15" customHeight="1" x14ac:dyDescent="0.25">
      <c r="A66" s="38"/>
      <c r="B66" s="14" t="s">
        <v>201</v>
      </c>
      <c r="C66" s="17">
        <v>177</v>
      </c>
      <c r="D66" s="4">
        <v>6.2</v>
      </c>
      <c r="E66" s="16">
        <v>183</v>
      </c>
      <c r="F66" s="4">
        <v>6.8</v>
      </c>
      <c r="G66" s="16">
        <v>209</v>
      </c>
      <c r="H66" s="4">
        <v>8</v>
      </c>
      <c r="I66" s="16">
        <v>264</v>
      </c>
      <c r="J66" s="4">
        <v>9.5</v>
      </c>
      <c r="K66" s="16">
        <v>293</v>
      </c>
      <c r="L66" s="18">
        <v>10.7</v>
      </c>
      <c r="M66" s="204">
        <v>3</v>
      </c>
      <c r="N66" s="4">
        <v>75</v>
      </c>
      <c r="O66" s="203">
        <v>6</v>
      </c>
      <c r="P66" s="4">
        <v>42.9</v>
      </c>
      <c r="Q66" s="203">
        <v>5</v>
      </c>
      <c r="R66" s="4">
        <v>71.400000000000006</v>
      </c>
      <c r="S66" s="203">
        <v>3</v>
      </c>
      <c r="T66" s="4">
        <v>100</v>
      </c>
      <c r="U66" s="203">
        <v>1</v>
      </c>
      <c r="V66" s="18">
        <v>100</v>
      </c>
      <c r="W66" s="17">
        <v>27</v>
      </c>
      <c r="X66" s="4">
        <v>42.2</v>
      </c>
      <c r="Y66" s="16">
        <v>18</v>
      </c>
      <c r="Z66" s="4">
        <v>42.9</v>
      </c>
      <c r="AA66" s="16">
        <v>34</v>
      </c>
      <c r="AB66" s="4">
        <v>52.3</v>
      </c>
      <c r="AC66" s="16">
        <v>23</v>
      </c>
      <c r="AD66" s="4">
        <v>42.6</v>
      </c>
      <c r="AE66" s="16">
        <v>19</v>
      </c>
      <c r="AF66" s="18">
        <v>40.4</v>
      </c>
      <c r="AG66" s="17">
        <v>140</v>
      </c>
      <c r="AH66" s="4">
        <v>5.4</v>
      </c>
      <c r="AI66" s="16">
        <v>151</v>
      </c>
      <c r="AJ66" s="4">
        <v>6.1</v>
      </c>
      <c r="AK66" s="16">
        <v>162</v>
      </c>
      <c r="AL66" s="4">
        <v>6.8</v>
      </c>
      <c r="AM66" s="16">
        <v>232</v>
      </c>
      <c r="AN66" s="4">
        <v>9.1</v>
      </c>
      <c r="AO66" s="16">
        <v>260</v>
      </c>
      <c r="AP66" s="18">
        <v>10.199999999999999</v>
      </c>
      <c r="AQ66" s="17">
        <v>7</v>
      </c>
      <c r="AR66" s="4">
        <v>4.0999999999999996</v>
      </c>
      <c r="AS66" s="16">
        <v>8</v>
      </c>
      <c r="AT66" s="4">
        <v>5.4</v>
      </c>
      <c r="AU66" s="16">
        <v>8</v>
      </c>
      <c r="AV66" s="4">
        <v>5.0999999999999996</v>
      </c>
      <c r="AW66" s="16">
        <v>6</v>
      </c>
      <c r="AX66" s="4">
        <v>3.9</v>
      </c>
      <c r="AY66" s="16">
        <v>13</v>
      </c>
      <c r="AZ66" s="18">
        <v>9.1999999999999993</v>
      </c>
    </row>
    <row r="67" spans="1:52" ht="15" customHeight="1" x14ac:dyDescent="0.25">
      <c r="A67" s="39"/>
      <c r="B67" s="53" t="s">
        <v>41</v>
      </c>
      <c r="C67" s="19">
        <v>1635</v>
      </c>
      <c r="D67" s="86">
        <v>12.9</v>
      </c>
      <c r="E67" s="20">
        <v>1748</v>
      </c>
      <c r="F67" s="86">
        <v>13.5</v>
      </c>
      <c r="G67" s="20">
        <v>1847</v>
      </c>
      <c r="H67" s="86">
        <v>14</v>
      </c>
      <c r="I67" s="20">
        <v>1922</v>
      </c>
      <c r="J67" s="86">
        <v>14.1</v>
      </c>
      <c r="K67" s="20">
        <v>2350</v>
      </c>
      <c r="L67" s="21">
        <v>16.100000000000001</v>
      </c>
      <c r="M67" s="205">
        <v>3</v>
      </c>
      <c r="N67" s="86">
        <v>75</v>
      </c>
      <c r="O67" s="206">
        <v>6</v>
      </c>
      <c r="P67" s="86">
        <v>42.9</v>
      </c>
      <c r="Q67" s="206">
        <v>5</v>
      </c>
      <c r="R67" s="86">
        <v>71.400000000000006</v>
      </c>
      <c r="S67" s="206">
        <v>3</v>
      </c>
      <c r="T67" s="86">
        <v>100</v>
      </c>
      <c r="U67" s="206">
        <v>1</v>
      </c>
      <c r="V67" s="21">
        <v>100</v>
      </c>
      <c r="W67" s="19">
        <v>55</v>
      </c>
      <c r="X67" s="86">
        <v>59.1</v>
      </c>
      <c r="Y67" s="20">
        <v>44</v>
      </c>
      <c r="Z67" s="86">
        <v>61.1</v>
      </c>
      <c r="AA67" s="20">
        <v>45</v>
      </c>
      <c r="AB67" s="86">
        <v>57</v>
      </c>
      <c r="AC67" s="20">
        <v>39</v>
      </c>
      <c r="AD67" s="86">
        <v>51.3</v>
      </c>
      <c r="AE67" s="20">
        <v>23</v>
      </c>
      <c r="AF67" s="21">
        <v>39</v>
      </c>
      <c r="AG67" s="19">
        <v>1411</v>
      </c>
      <c r="AH67" s="86">
        <v>12.4</v>
      </c>
      <c r="AI67" s="20">
        <v>1542</v>
      </c>
      <c r="AJ67" s="86">
        <v>13.3</v>
      </c>
      <c r="AK67" s="20">
        <v>1640</v>
      </c>
      <c r="AL67" s="86">
        <v>13.8</v>
      </c>
      <c r="AM67" s="20">
        <v>1727</v>
      </c>
      <c r="AN67" s="86">
        <v>14</v>
      </c>
      <c r="AO67" s="20">
        <v>2169</v>
      </c>
      <c r="AP67" s="21">
        <v>16.3</v>
      </c>
      <c r="AQ67" s="19">
        <v>166</v>
      </c>
      <c r="AR67" s="86">
        <v>14.1</v>
      </c>
      <c r="AS67" s="20">
        <v>156</v>
      </c>
      <c r="AT67" s="86">
        <v>12.6</v>
      </c>
      <c r="AU67" s="20">
        <v>157</v>
      </c>
      <c r="AV67" s="86">
        <v>13.2</v>
      </c>
      <c r="AW67" s="20">
        <v>153</v>
      </c>
      <c r="AX67" s="86">
        <v>12.4</v>
      </c>
      <c r="AY67" s="20">
        <v>157</v>
      </c>
      <c r="AZ67" s="21">
        <v>12.9</v>
      </c>
    </row>
    <row r="68" spans="1:52" ht="15" customHeight="1" x14ac:dyDescent="0.25">
      <c r="A68" s="38" t="s">
        <v>26</v>
      </c>
      <c r="B68" s="14" t="s">
        <v>203</v>
      </c>
      <c r="C68" s="17">
        <v>1</v>
      </c>
      <c r="D68" s="4">
        <v>33.299999999999997</v>
      </c>
      <c r="E68" s="16">
        <v>0</v>
      </c>
      <c r="F68" s="4">
        <v>0</v>
      </c>
      <c r="G68" s="16">
        <v>1</v>
      </c>
      <c r="H68" s="4">
        <v>33.299999999999997</v>
      </c>
      <c r="I68" s="16">
        <v>0</v>
      </c>
      <c r="J68" s="4">
        <v>0</v>
      </c>
      <c r="K68" s="16">
        <v>1</v>
      </c>
      <c r="L68" s="18">
        <v>16.7</v>
      </c>
      <c r="M68" s="204">
        <v>0</v>
      </c>
      <c r="N68" s="4">
        <v>0</v>
      </c>
      <c r="O68" s="203">
        <v>0</v>
      </c>
      <c r="P68" s="4">
        <v>0</v>
      </c>
      <c r="Q68" s="203">
        <v>0</v>
      </c>
      <c r="R68" s="4">
        <v>0</v>
      </c>
      <c r="S68" s="203">
        <v>0</v>
      </c>
      <c r="T68" s="4">
        <v>0</v>
      </c>
      <c r="U68" s="203">
        <v>0</v>
      </c>
      <c r="V68" s="18">
        <v>0</v>
      </c>
      <c r="W68" s="17">
        <v>0</v>
      </c>
      <c r="X68" s="4">
        <v>0</v>
      </c>
      <c r="Y68" s="16">
        <v>0</v>
      </c>
      <c r="Z68" s="4">
        <v>0</v>
      </c>
      <c r="AA68" s="16">
        <v>0</v>
      </c>
      <c r="AB68" s="4">
        <v>0</v>
      </c>
      <c r="AC68" s="16">
        <v>0</v>
      </c>
      <c r="AD68" s="4">
        <v>0</v>
      </c>
      <c r="AE68" s="16">
        <v>0</v>
      </c>
      <c r="AF68" s="18">
        <v>0</v>
      </c>
      <c r="AG68" s="17">
        <v>1</v>
      </c>
      <c r="AH68" s="4">
        <v>33.299999999999997</v>
      </c>
      <c r="AI68" s="16">
        <v>0</v>
      </c>
      <c r="AJ68" s="4">
        <v>0</v>
      </c>
      <c r="AK68" s="16">
        <v>1</v>
      </c>
      <c r="AL68" s="4">
        <v>33.299999999999997</v>
      </c>
      <c r="AM68" s="16">
        <v>0</v>
      </c>
      <c r="AN68" s="4">
        <v>0</v>
      </c>
      <c r="AO68" s="16">
        <v>1</v>
      </c>
      <c r="AP68" s="18">
        <v>25</v>
      </c>
      <c r="AQ68" s="17">
        <v>0</v>
      </c>
      <c r="AR68" s="4">
        <v>0</v>
      </c>
      <c r="AS68" s="16">
        <v>0</v>
      </c>
      <c r="AT68" s="4">
        <v>0</v>
      </c>
      <c r="AU68" s="16">
        <v>0</v>
      </c>
      <c r="AV68" s="4">
        <v>0</v>
      </c>
      <c r="AW68" s="16">
        <v>0</v>
      </c>
      <c r="AX68" s="4">
        <v>0</v>
      </c>
      <c r="AY68" s="16">
        <v>0</v>
      </c>
      <c r="AZ68" s="18">
        <v>0</v>
      </c>
    </row>
    <row r="69" spans="1:52" ht="15" customHeight="1" x14ac:dyDescent="0.25">
      <c r="A69" s="38"/>
      <c r="B69" s="14" t="s">
        <v>152</v>
      </c>
      <c r="C69" s="17">
        <v>22</v>
      </c>
      <c r="D69" s="4">
        <v>2</v>
      </c>
      <c r="E69" s="16">
        <v>33</v>
      </c>
      <c r="F69" s="4">
        <v>3.2</v>
      </c>
      <c r="G69" s="16">
        <v>34</v>
      </c>
      <c r="H69" s="4">
        <v>3.4</v>
      </c>
      <c r="I69" s="16">
        <v>26</v>
      </c>
      <c r="J69" s="4">
        <v>2.8</v>
      </c>
      <c r="K69" s="16">
        <v>19</v>
      </c>
      <c r="L69" s="18">
        <v>2.5</v>
      </c>
      <c r="M69" s="204">
        <v>0</v>
      </c>
      <c r="N69" s="4">
        <v>0</v>
      </c>
      <c r="O69" s="203">
        <v>0</v>
      </c>
      <c r="P69" s="4">
        <v>0</v>
      </c>
      <c r="Q69" s="203">
        <v>0</v>
      </c>
      <c r="R69" s="4">
        <v>0</v>
      </c>
      <c r="S69" s="203">
        <v>0</v>
      </c>
      <c r="T69" s="4">
        <v>0</v>
      </c>
      <c r="U69" s="203">
        <v>0</v>
      </c>
      <c r="V69" s="18">
        <v>0</v>
      </c>
      <c r="W69" s="17">
        <v>1</v>
      </c>
      <c r="X69" s="4">
        <v>33.299999999999997</v>
      </c>
      <c r="Y69" s="16">
        <v>0</v>
      </c>
      <c r="Z69" s="4">
        <v>0</v>
      </c>
      <c r="AA69" s="16">
        <v>2</v>
      </c>
      <c r="AB69" s="4">
        <v>28.6</v>
      </c>
      <c r="AC69" s="16">
        <v>0</v>
      </c>
      <c r="AD69" s="4">
        <v>0</v>
      </c>
      <c r="AE69" s="16">
        <v>1</v>
      </c>
      <c r="AF69" s="18">
        <v>1.9</v>
      </c>
      <c r="AG69" s="17">
        <v>21</v>
      </c>
      <c r="AH69" s="4">
        <v>1.9</v>
      </c>
      <c r="AI69" s="16">
        <v>33</v>
      </c>
      <c r="AJ69" s="4">
        <v>3.2</v>
      </c>
      <c r="AK69" s="16">
        <v>32</v>
      </c>
      <c r="AL69" s="4">
        <v>3.2</v>
      </c>
      <c r="AM69" s="16">
        <v>26</v>
      </c>
      <c r="AN69" s="4">
        <v>3</v>
      </c>
      <c r="AO69" s="16">
        <v>18</v>
      </c>
      <c r="AP69" s="18">
        <v>2.6</v>
      </c>
      <c r="AQ69" s="17">
        <v>0</v>
      </c>
      <c r="AR69" s="4">
        <v>0</v>
      </c>
      <c r="AS69" s="16">
        <v>0</v>
      </c>
      <c r="AT69" s="4">
        <v>0</v>
      </c>
      <c r="AU69" s="16">
        <v>0</v>
      </c>
      <c r="AV69" s="4">
        <v>0</v>
      </c>
      <c r="AW69" s="16">
        <v>0</v>
      </c>
      <c r="AX69" s="4">
        <v>0</v>
      </c>
      <c r="AY69" s="16">
        <v>0</v>
      </c>
      <c r="AZ69" s="18">
        <v>0</v>
      </c>
    </row>
    <row r="70" spans="1:52" ht="15" customHeight="1" x14ac:dyDescent="0.25">
      <c r="A70" s="38"/>
      <c r="B70" s="14" t="s">
        <v>159</v>
      </c>
      <c r="C70" s="17">
        <v>1</v>
      </c>
      <c r="D70" s="4">
        <v>0.2</v>
      </c>
      <c r="E70" s="16">
        <v>0</v>
      </c>
      <c r="F70" s="4">
        <v>0</v>
      </c>
      <c r="G70" s="16">
        <v>0</v>
      </c>
      <c r="H70" s="4">
        <v>0</v>
      </c>
      <c r="I70" s="16">
        <v>1</v>
      </c>
      <c r="J70" s="4">
        <v>0.3</v>
      </c>
      <c r="K70" s="16">
        <v>4</v>
      </c>
      <c r="L70" s="18">
        <v>0.9</v>
      </c>
      <c r="M70" s="204">
        <v>0</v>
      </c>
      <c r="N70" s="4">
        <v>0</v>
      </c>
      <c r="O70" s="203">
        <v>0</v>
      </c>
      <c r="P70" s="4">
        <v>0</v>
      </c>
      <c r="Q70" s="203">
        <v>0</v>
      </c>
      <c r="R70" s="4">
        <v>0</v>
      </c>
      <c r="S70" s="203">
        <v>0</v>
      </c>
      <c r="T70" s="4">
        <v>0</v>
      </c>
      <c r="U70" s="203">
        <v>3</v>
      </c>
      <c r="V70" s="18">
        <v>100</v>
      </c>
      <c r="W70" s="17">
        <v>1</v>
      </c>
      <c r="X70" s="4">
        <v>100</v>
      </c>
      <c r="Y70" s="16">
        <v>0</v>
      </c>
      <c r="Z70" s="4">
        <v>0</v>
      </c>
      <c r="AA70" s="16">
        <v>0</v>
      </c>
      <c r="AB70" s="4">
        <v>0</v>
      </c>
      <c r="AC70" s="16">
        <v>0</v>
      </c>
      <c r="AD70" s="4">
        <v>0</v>
      </c>
      <c r="AE70" s="16">
        <v>1</v>
      </c>
      <c r="AF70" s="18">
        <v>100</v>
      </c>
      <c r="AG70" s="17">
        <v>0</v>
      </c>
      <c r="AH70" s="4">
        <v>0</v>
      </c>
      <c r="AI70" s="16">
        <v>0</v>
      </c>
      <c r="AJ70" s="4">
        <v>0</v>
      </c>
      <c r="AK70" s="16">
        <v>0</v>
      </c>
      <c r="AL70" s="4">
        <v>0</v>
      </c>
      <c r="AM70" s="16">
        <v>1</v>
      </c>
      <c r="AN70" s="4">
        <v>0.3</v>
      </c>
      <c r="AO70" s="16">
        <v>0</v>
      </c>
      <c r="AP70" s="18">
        <v>0</v>
      </c>
      <c r="AQ70" s="17">
        <v>0</v>
      </c>
      <c r="AR70" s="4">
        <v>0</v>
      </c>
      <c r="AS70" s="16">
        <v>0</v>
      </c>
      <c r="AT70" s="4">
        <v>0</v>
      </c>
      <c r="AU70" s="16">
        <v>0</v>
      </c>
      <c r="AV70" s="4">
        <v>0</v>
      </c>
      <c r="AW70" s="16">
        <v>0</v>
      </c>
      <c r="AX70" s="4">
        <v>0</v>
      </c>
      <c r="AY70" s="16">
        <v>0</v>
      </c>
      <c r="AZ70" s="18">
        <v>0</v>
      </c>
    </row>
    <row r="71" spans="1:52" ht="15" customHeight="1" x14ac:dyDescent="0.25">
      <c r="A71" s="38"/>
      <c r="B71" s="14" t="s">
        <v>160</v>
      </c>
      <c r="C71" s="17">
        <v>8</v>
      </c>
      <c r="D71" s="4">
        <v>2.4</v>
      </c>
      <c r="E71" s="16">
        <v>32</v>
      </c>
      <c r="F71" s="4">
        <v>12.9</v>
      </c>
      <c r="G71" s="16">
        <v>24</v>
      </c>
      <c r="H71" s="4">
        <v>7.6</v>
      </c>
      <c r="I71" s="16">
        <v>37</v>
      </c>
      <c r="J71" s="4">
        <v>12.1</v>
      </c>
      <c r="K71" s="16">
        <v>19</v>
      </c>
      <c r="L71" s="18">
        <v>9.1999999999999993</v>
      </c>
      <c r="M71" s="204">
        <v>0</v>
      </c>
      <c r="N71" s="4">
        <v>0</v>
      </c>
      <c r="O71" s="203">
        <v>0</v>
      </c>
      <c r="P71" s="4">
        <v>0</v>
      </c>
      <c r="Q71" s="203">
        <v>0</v>
      </c>
      <c r="R71" s="4">
        <v>0</v>
      </c>
      <c r="S71" s="203">
        <v>0</v>
      </c>
      <c r="T71" s="4">
        <v>0</v>
      </c>
      <c r="U71" s="203">
        <v>0</v>
      </c>
      <c r="V71" s="18">
        <v>0</v>
      </c>
      <c r="W71" s="17">
        <v>3</v>
      </c>
      <c r="X71" s="4">
        <v>42.9</v>
      </c>
      <c r="Y71" s="16">
        <v>18</v>
      </c>
      <c r="Z71" s="4">
        <v>75</v>
      </c>
      <c r="AA71" s="16">
        <v>15</v>
      </c>
      <c r="AB71" s="4">
        <v>65.2</v>
      </c>
      <c r="AC71" s="16">
        <v>24</v>
      </c>
      <c r="AD71" s="4">
        <v>75</v>
      </c>
      <c r="AE71" s="16">
        <v>11</v>
      </c>
      <c r="AF71" s="18">
        <v>68.8</v>
      </c>
      <c r="AG71" s="17">
        <v>5</v>
      </c>
      <c r="AH71" s="4">
        <v>1.6</v>
      </c>
      <c r="AI71" s="16">
        <v>14</v>
      </c>
      <c r="AJ71" s="4">
        <v>6.5</v>
      </c>
      <c r="AK71" s="16">
        <v>9</v>
      </c>
      <c r="AL71" s="4">
        <v>3.2</v>
      </c>
      <c r="AM71" s="16">
        <v>13</v>
      </c>
      <c r="AN71" s="4">
        <v>4.8</v>
      </c>
      <c r="AO71" s="16">
        <v>8</v>
      </c>
      <c r="AP71" s="18">
        <v>4.2</v>
      </c>
      <c r="AQ71" s="17">
        <v>0</v>
      </c>
      <c r="AR71" s="4">
        <v>0</v>
      </c>
      <c r="AS71" s="16">
        <v>0</v>
      </c>
      <c r="AT71" s="4">
        <v>0</v>
      </c>
      <c r="AU71" s="16">
        <v>0</v>
      </c>
      <c r="AV71" s="4">
        <v>0</v>
      </c>
      <c r="AW71" s="16">
        <v>0</v>
      </c>
      <c r="AX71" s="4">
        <v>0</v>
      </c>
      <c r="AY71" s="16">
        <v>0</v>
      </c>
      <c r="AZ71" s="18">
        <v>0</v>
      </c>
    </row>
    <row r="72" spans="1:52" ht="15" customHeight="1" x14ac:dyDescent="0.25">
      <c r="A72" s="39"/>
      <c r="B72" s="53" t="s">
        <v>41</v>
      </c>
      <c r="C72" s="19">
        <v>32</v>
      </c>
      <c r="D72" s="86">
        <v>1.7</v>
      </c>
      <c r="E72" s="20">
        <v>65</v>
      </c>
      <c r="F72" s="86">
        <v>3.6</v>
      </c>
      <c r="G72" s="20">
        <v>59</v>
      </c>
      <c r="H72" s="86">
        <v>3.3</v>
      </c>
      <c r="I72" s="20">
        <v>64</v>
      </c>
      <c r="J72" s="86">
        <v>4</v>
      </c>
      <c r="K72" s="20">
        <v>43</v>
      </c>
      <c r="L72" s="21">
        <v>3</v>
      </c>
      <c r="M72" s="205">
        <v>0</v>
      </c>
      <c r="N72" s="86">
        <v>0</v>
      </c>
      <c r="O72" s="206">
        <v>0</v>
      </c>
      <c r="P72" s="86">
        <v>0</v>
      </c>
      <c r="Q72" s="206">
        <v>0</v>
      </c>
      <c r="R72" s="86">
        <v>0</v>
      </c>
      <c r="S72" s="206">
        <v>0</v>
      </c>
      <c r="T72" s="86">
        <v>0</v>
      </c>
      <c r="U72" s="206">
        <v>3</v>
      </c>
      <c r="V72" s="21">
        <v>100</v>
      </c>
      <c r="W72" s="19">
        <v>5</v>
      </c>
      <c r="X72" s="86">
        <v>45.5</v>
      </c>
      <c r="Y72" s="20">
        <v>18</v>
      </c>
      <c r="Z72" s="86">
        <v>52.9</v>
      </c>
      <c r="AA72" s="20">
        <v>17</v>
      </c>
      <c r="AB72" s="86">
        <v>54.8</v>
      </c>
      <c r="AC72" s="20">
        <v>24</v>
      </c>
      <c r="AD72" s="86">
        <v>25</v>
      </c>
      <c r="AE72" s="20">
        <v>13</v>
      </c>
      <c r="AF72" s="21">
        <v>18.3</v>
      </c>
      <c r="AG72" s="19">
        <v>27</v>
      </c>
      <c r="AH72" s="86">
        <v>1.5</v>
      </c>
      <c r="AI72" s="20">
        <v>47</v>
      </c>
      <c r="AJ72" s="86">
        <v>2.7</v>
      </c>
      <c r="AK72" s="20">
        <v>42</v>
      </c>
      <c r="AL72" s="86">
        <v>2.4</v>
      </c>
      <c r="AM72" s="20">
        <v>40</v>
      </c>
      <c r="AN72" s="86">
        <v>2.6</v>
      </c>
      <c r="AO72" s="20">
        <v>27</v>
      </c>
      <c r="AP72" s="21">
        <v>2</v>
      </c>
      <c r="AQ72" s="19">
        <v>0</v>
      </c>
      <c r="AR72" s="86">
        <v>0</v>
      </c>
      <c r="AS72" s="20">
        <v>0</v>
      </c>
      <c r="AT72" s="86">
        <v>0</v>
      </c>
      <c r="AU72" s="20">
        <v>0</v>
      </c>
      <c r="AV72" s="86">
        <v>0</v>
      </c>
      <c r="AW72" s="20">
        <v>0</v>
      </c>
      <c r="AX72" s="86">
        <v>0</v>
      </c>
      <c r="AY72" s="20">
        <v>0</v>
      </c>
      <c r="AZ72" s="21">
        <v>0</v>
      </c>
    </row>
    <row r="73" spans="1:52" ht="15" customHeight="1" x14ac:dyDescent="0.25">
      <c r="A73" s="95" t="s">
        <v>41</v>
      </c>
      <c r="B73" s="53"/>
      <c r="C73" s="19">
        <v>9591</v>
      </c>
      <c r="D73" s="86">
        <v>8.5</v>
      </c>
      <c r="E73" s="20">
        <v>9573</v>
      </c>
      <c r="F73" s="86">
        <v>9</v>
      </c>
      <c r="G73" s="20">
        <v>10277</v>
      </c>
      <c r="H73" s="86">
        <v>9.6</v>
      </c>
      <c r="I73" s="20">
        <v>10571</v>
      </c>
      <c r="J73" s="86">
        <v>9.5</v>
      </c>
      <c r="K73" s="20">
        <v>12381</v>
      </c>
      <c r="L73" s="21">
        <v>10.5</v>
      </c>
      <c r="M73" s="205">
        <v>45</v>
      </c>
      <c r="N73" s="86">
        <v>88.2</v>
      </c>
      <c r="O73" s="206">
        <v>104</v>
      </c>
      <c r="P73" s="86">
        <v>88.9</v>
      </c>
      <c r="Q73" s="206">
        <v>88</v>
      </c>
      <c r="R73" s="86">
        <v>92.6</v>
      </c>
      <c r="S73" s="206">
        <v>67</v>
      </c>
      <c r="T73" s="86">
        <v>98.5</v>
      </c>
      <c r="U73" s="206">
        <v>60</v>
      </c>
      <c r="V73" s="21">
        <v>95.2</v>
      </c>
      <c r="W73" s="19">
        <v>2006</v>
      </c>
      <c r="X73" s="86">
        <v>68.900000000000006</v>
      </c>
      <c r="Y73" s="20">
        <v>1843</v>
      </c>
      <c r="Z73" s="86">
        <v>68.599999999999994</v>
      </c>
      <c r="AA73" s="20">
        <v>2094</v>
      </c>
      <c r="AB73" s="86">
        <v>68.599999999999994</v>
      </c>
      <c r="AC73" s="20">
        <v>2112</v>
      </c>
      <c r="AD73" s="86">
        <v>67</v>
      </c>
      <c r="AE73" s="20">
        <v>2211</v>
      </c>
      <c r="AF73" s="21">
        <v>67.2</v>
      </c>
      <c r="AG73" s="19">
        <v>6812</v>
      </c>
      <c r="AH73" s="86">
        <v>6.7</v>
      </c>
      <c r="AI73" s="20">
        <v>6903</v>
      </c>
      <c r="AJ73" s="86">
        <v>7.2</v>
      </c>
      <c r="AK73" s="20">
        <v>7400</v>
      </c>
      <c r="AL73" s="86">
        <v>7.6</v>
      </c>
      <c r="AM73" s="20">
        <v>7806</v>
      </c>
      <c r="AN73" s="86">
        <v>7.7</v>
      </c>
      <c r="AO73" s="20">
        <v>9506</v>
      </c>
      <c r="AP73" s="21">
        <v>8.6999999999999993</v>
      </c>
      <c r="AQ73" s="19">
        <v>728</v>
      </c>
      <c r="AR73" s="86">
        <v>10</v>
      </c>
      <c r="AS73" s="20">
        <v>723</v>
      </c>
      <c r="AT73" s="86">
        <v>10.7</v>
      </c>
      <c r="AU73" s="20">
        <v>695</v>
      </c>
      <c r="AV73" s="86">
        <v>10.7</v>
      </c>
      <c r="AW73" s="20">
        <v>586</v>
      </c>
      <c r="AX73" s="86">
        <v>9.9</v>
      </c>
      <c r="AY73" s="20">
        <v>604</v>
      </c>
      <c r="AZ73" s="21">
        <v>10.199999999999999</v>
      </c>
    </row>
    <row r="74" spans="1:52" ht="15" customHeight="1" x14ac:dyDescent="0.25">
      <c r="M74" s="198"/>
      <c r="N74" s="198"/>
      <c r="O74" s="198"/>
      <c r="P74" s="198"/>
      <c r="Q74" s="198"/>
      <c r="R74" s="198"/>
      <c r="S74" s="198"/>
      <c r="T74" s="198"/>
      <c r="U74" s="198"/>
      <c r="V74" s="198"/>
    </row>
    <row r="75" spans="1:52" s="198" customFormat="1" ht="15" customHeight="1" x14ac:dyDescent="0.25">
      <c r="A75" s="94" t="s">
        <v>198</v>
      </c>
      <c r="B75" s="344"/>
      <c r="C75" s="209">
        <v>1061</v>
      </c>
      <c r="D75" s="71">
        <v>9.6999999999999993</v>
      </c>
      <c r="E75" s="210">
        <v>1104</v>
      </c>
      <c r="F75" s="71">
        <v>10</v>
      </c>
      <c r="G75" s="210">
        <v>1322</v>
      </c>
      <c r="H75" s="71">
        <v>10.6</v>
      </c>
      <c r="I75" s="210">
        <v>1502</v>
      </c>
      <c r="J75" s="71">
        <v>10.8</v>
      </c>
      <c r="K75" s="210">
        <v>1969</v>
      </c>
      <c r="L75" s="26">
        <v>13.1</v>
      </c>
      <c r="M75" s="209">
        <v>3</v>
      </c>
      <c r="N75" s="71">
        <v>100</v>
      </c>
      <c r="O75" s="210">
        <v>2</v>
      </c>
      <c r="P75" s="71">
        <v>100</v>
      </c>
      <c r="Q75" s="210">
        <v>6</v>
      </c>
      <c r="R75" s="71">
        <v>100</v>
      </c>
      <c r="S75" s="210">
        <v>1</v>
      </c>
      <c r="T75" s="71">
        <v>100</v>
      </c>
      <c r="U75" s="210">
        <v>7</v>
      </c>
      <c r="V75" s="26">
        <v>100</v>
      </c>
      <c r="W75" s="209">
        <v>74</v>
      </c>
      <c r="X75" s="71">
        <v>78.7</v>
      </c>
      <c r="Y75" s="210">
        <v>64</v>
      </c>
      <c r="Z75" s="71">
        <v>64.599999999999994</v>
      </c>
      <c r="AA75" s="210">
        <v>83</v>
      </c>
      <c r="AB75" s="71">
        <v>78.3</v>
      </c>
      <c r="AC75" s="210">
        <v>86</v>
      </c>
      <c r="AD75" s="71">
        <v>73.5</v>
      </c>
      <c r="AE75" s="210">
        <v>95</v>
      </c>
      <c r="AF75" s="26">
        <v>74.2</v>
      </c>
      <c r="AG75" s="209">
        <v>957</v>
      </c>
      <c r="AH75" s="71">
        <v>9.4</v>
      </c>
      <c r="AI75" s="210">
        <v>1015</v>
      </c>
      <c r="AJ75" s="71">
        <v>9.9</v>
      </c>
      <c r="AK75" s="210">
        <v>1205</v>
      </c>
      <c r="AL75" s="71">
        <v>10.4</v>
      </c>
      <c r="AM75" s="210">
        <v>1392</v>
      </c>
      <c r="AN75" s="71">
        <v>10.7</v>
      </c>
      <c r="AO75" s="210">
        <v>1845</v>
      </c>
      <c r="AP75" s="26">
        <v>13.1</v>
      </c>
      <c r="AQ75" s="209">
        <v>27</v>
      </c>
      <c r="AR75" s="71">
        <v>4.0999999999999996</v>
      </c>
      <c r="AS75" s="210">
        <v>23</v>
      </c>
      <c r="AT75" s="71">
        <v>3.2</v>
      </c>
      <c r="AU75" s="210">
        <v>28</v>
      </c>
      <c r="AV75" s="71">
        <v>3.7</v>
      </c>
      <c r="AW75" s="210">
        <v>23</v>
      </c>
      <c r="AX75" s="71">
        <v>2.9</v>
      </c>
      <c r="AY75" s="210">
        <v>22</v>
      </c>
      <c r="AZ75" s="26">
        <v>2.7</v>
      </c>
    </row>
    <row r="76" spans="1:52" s="198" customFormat="1" ht="15" customHeight="1" x14ac:dyDescent="0.25">
      <c r="A76" s="39" t="s">
        <v>283</v>
      </c>
      <c r="B76" s="53"/>
      <c r="C76" s="205">
        <v>231</v>
      </c>
      <c r="D76" s="86">
        <v>62.1</v>
      </c>
      <c r="E76" s="206">
        <v>230</v>
      </c>
      <c r="F76" s="86">
        <v>53.4</v>
      </c>
      <c r="G76" s="206">
        <v>256</v>
      </c>
      <c r="H76" s="86">
        <v>52.6</v>
      </c>
      <c r="I76" s="206">
        <v>296</v>
      </c>
      <c r="J76" s="86">
        <v>56.1</v>
      </c>
      <c r="K76" s="206">
        <v>310</v>
      </c>
      <c r="L76" s="21">
        <v>56</v>
      </c>
      <c r="M76" s="205">
        <v>0</v>
      </c>
      <c r="N76" s="86">
        <v>0</v>
      </c>
      <c r="O76" s="206">
        <v>0</v>
      </c>
      <c r="P76" s="86">
        <v>0</v>
      </c>
      <c r="Q76" s="206">
        <v>0</v>
      </c>
      <c r="R76" s="86">
        <v>0</v>
      </c>
      <c r="S76" s="206">
        <v>0</v>
      </c>
      <c r="T76" s="86">
        <v>0</v>
      </c>
      <c r="U76" s="206">
        <v>0</v>
      </c>
      <c r="V76" s="21">
        <v>0</v>
      </c>
      <c r="W76" s="205">
        <v>166</v>
      </c>
      <c r="X76" s="86">
        <v>81</v>
      </c>
      <c r="Y76" s="206">
        <v>152</v>
      </c>
      <c r="Z76" s="86">
        <v>72.400000000000006</v>
      </c>
      <c r="AA76" s="206">
        <v>184</v>
      </c>
      <c r="AB76" s="86">
        <v>72.2</v>
      </c>
      <c r="AC76" s="206">
        <v>197</v>
      </c>
      <c r="AD76" s="86">
        <v>76.7</v>
      </c>
      <c r="AE76" s="206">
        <v>199</v>
      </c>
      <c r="AF76" s="21">
        <v>74.3</v>
      </c>
      <c r="AG76" s="205">
        <v>61</v>
      </c>
      <c r="AH76" s="86">
        <v>44.9</v>
      </c>
      <c r="AI76" s="206">
        <v>74</v>
      </c>
      <c r="AJ76" s="86">
        <v>41.1</v>
      </c>
      <c r="AK76" s="206">
        <v>68</v>
      </c>
      <c r="AL76" s="86">
        <v>38.4</v>
      </c>
      <c r="AM76" s="206">
        <v>93</v>
      </c>
      <c r="AN76" s="86">
        <v>44.7</v>
      </c>
      <c r="AO76" s="206">
        <v>103</v>
      </c>
      <c r="AP76" s="21">
        <v>48.4</v>
      </c>
      <c r="AQ76" s="205">
        <v>4</v>
      </c>
      <c r="AR76" s="86">
        <v>12.9</v>
      </c>
      <c r="AS76" s="206">
        <v>4</v>
      </c>
      <c r="AT76" s="86">
        <v>9.8000000000000007</v>
      </c>
      <c r="AU76" s="206">
        <v>4</v>
      </c>
      <c r="AV76" s="86">
        <v>7.3</v>
      </c>
      <c r="AW76" s="206">
        <v>6</v>
      </c>
      <c r="AX76" s="86">
        <v>9.5</v>
      </c>
      <c r="AY76" s="206">
        <v>8</v>
      </c>
      <c r="AZ76" s="21">
        <v>11</v>
      </c>
    </row>
    <row r="77" spans="1:52" s="198" customFormat="1" ht="15" customHeight="1" x14ac:dyDescent="0.25"/>
    <row r="78" spans="1:52" ht="15" customHeight="1" x14ac:dyDescent="0.25">
      <c r="A78" s="96" t="s">
        <v>347</v>
      </c>
    </row>
    <row r="79" spans="1:52" ht="15" customHeight="1" x14ac:dyDescent="0.25">
      <c r="A79" s="96" t="s">
        <v>167</v>
      </c>
    </row>
    <row r="80" spans="1:52" ht="15" customHeight="1" x14ac:dyDescent="0.25">
      <c r="A80" s="96" t="s">
        <v>168</v>
      </c>
    </row>
    <row r="81" spans="1:1" ht="15" customHeight="1" x14ac:dyDescent="0.25">
      <c r="A81" s="10"/>
    </row>
    <row r="82" spans="1:1" ht="15" customHeight="1" x14ac:dyDescent="0.25">
      <c r="A82" s="152" t="s">
        <v>515</v>
      </c>
    </row>
    <row r="83" spans="1:1" ht="15" customHeight="1" x14ac:dyDescent="0.25">
      <c r="A83" s="152" t="s">
        <v>516</v>
      </c>
    </row>
    <row r="84" spans="1:1" ht="15" customHeight="1" x14ac:dyDescent="0.25">
      <c r="A84" s="50" t="s">
        <v>0</v>
      </c>
    </row>
    <row r="85" spans="1:1" ht="15" customHeight="1" x14ac:dyDescent="0.25">
      <c r="A85" s="50" t="s">
        <v>204</v>
      </c>
    </row>
    <row r="86" spans="1:1" ht="15" customHeight="1" x14ac:dyDescent="0.25">
      <c r="A86" s="50" t="s">
        <v>32</v>
      </c>
    </row>
    <row r="87" spans="1:1" ht="15" customHeight="1" x14ac:dyDescent="0.25">
      <c r="A87" s="50" t="s">
        <v>205</v>
      </c>
    </row>
  </sheetData>
  <mergeCells count="30">
    <mergeCell ref="I8:J8"/>
    <mergeCell ref="K8:L8"/>
    <mergeCell ref="AG8:AH8"/>
    <mergeCell ref="W8:X8"/>
    <mergeCell ref="Y8:Z8"/>
    <mergeCell ref="AA8:AB8"/>
    <mergeCell ref="AC8:AD8"/>
    <mergeCell ref="AE8:AF8"/>
    <mergeCell ref="C7:L7"/>
    <mergeCell ref="W7:AF7"/>
    <mergeCell ref="AG7:AP7"/>
    <mergeCell ref="AQ7:AZ7"/>
    <mergeCell ref="AS8:AT8"/>
    <mergeCell ref="AU8:AV8"/>
    <mergeCell ref="AW8:AX8"/>
    <mergeCell ref="AY8:AZ8"/>
    <mergeCell ref="AI8:AJ8"/>
    <mergeCell ref="AK8:AL8"/>
    <mergeCell ref="AM8:AN8"/>
    <mergeCell ref="AO8:AP8"/>
    <mergeCell ref="AQ8:AR8"/>
    <mergeCell ref="C8:D8"/>
    <mergeCell ref="E8:F8"/>
    <mergeCell ref="G8:H8"/>
    <mergeCell ref="M7:V7"/>
    <mergeCell ref="M8:N8"/>
    <mergeCell ref="O8:P8"/>
    <mergeCell ref="Q8:R8"/>
    <mergeCell ref="S8:T8"/>
    <mergeCell ref="U8:V8"/>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46" fitToWidth="0" orientation="landscape" horizontalDpi="300" verticalDpi="300" r:id="rId1"/>
  <headerFooter>
    <oddHeader>&amp;C&amp;F     &amp;A</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zoomScaleNormal="100" workbookViewId="0">
      <pane xSplit="2" ySplit="7" topLeftCell="C8" activePane="bottomRight" state="frozen"/>
      <selection pane="topRight" activeCell="C1" sqref="C1"/>
      <selection pane="bottomLeft" activeCell="A8" sqref="A8"/>
      <selection pane="bottomRight"/>
    </sheetView>
  </sheetViews>
  <sheetFormatPr defaultColWidth="11.42578125" defaultRowHeight="9.9499999999999993" customHeight="1" x14ac:dyDescent="0.25"/>
  <cols>
    <col min="1" max="1" width="72.42578125" style="3" customWidth="1"/>
    <col min="2" max="2" width="48.85546875" style="3" bestFit="1" customWidth="1"/>
    <col min="3" max="22" width="9.28515625" style="3" customWidth="1"/>
    <col min="23" max="16384" width="11.42578125" style="3"/>
  </cols>
  <sheetData>
    <row r="1" spans="1:27" ht="15" customHeight="1" x14ac:dyDescent="0.25">
      <c r="A1" s="183" t="s">
        <v>262</v>
      </c>
    </row>
    <row r="2" spans="1:27" s="198" customFormat="1" ht="15" customHeight="1" x14ac:dyDescent="0.25">
      <c r="A2" s="285" t="s">
        <v>325</v>
      </c>
    </row>
    <row r="3" spans="1:27" ht="15" customHeight="1" x14ac:dyDescent="0.25">
      <c r="A3" s="285" t="str">
        <f>"NSW Higher, Local and Children's Criminal Courts " &amp;'TABLE CONTENTS'!H4</f>
        <v>NSW Higher, Local and Children's Criminal Courts Jan 2011-Dec 2015</v>
      </c>
      <c r="B3" s="183"/>
    </row>
    <row r="4" spans="1:27" ht="15" customHeight="1" x14ac:dyDescent="0.25">
      <c r="A4" s="201" t="s">
        <v>442</v>
      </c>
    </row>
    <row r="5" spans="1:27" ht="15" customHeight="1" x14ac:dyDescent="0.25"/>
    <row r="6" spans="1:27" ht="15" customHeight="1" x14ac:dyDescent="0.25">
      <c r="A6" s="97"/>
      <c r="B6" s="98"/>
      <c r="C6" s="420" t="s">
        <v>1</v>
      </c>
      <c r="D6" s="420"/>
      <c r="E6" s="420"/>
      <c r="F6" s="420"/>
      <c r="G6" s="420"/>
      <c r="H6" s="420" t="s">
        <v>409</v>
      </c>
      <c r="I6" s="420"/>
      <c r="J6" s="420"/>
      <c r="K6" s="420"/>
      <c r="L6" s="420"/>
      <c r="M6" s="420" t="s">
        <v>430</v>
      </c>
      <c r="N6" s="420"/>
      <c r="O6" s="420"/>
      <c r="P6" s="420"/>
      <c r="Q6" s="420"/>
      <c r="R6" s="420" t="s">
        <v>416</v>
      </c>
      <c r="S6" s="420"/>
      <c r="T6" s="420"/>
      <c r="U6" s="420"/>
      <c r="V6" s="420"/>
      <c r="W6" s="420" t="s">
        <v>418</v>
      </c>
      <c r="X6" s="420"/>
      <c r="Y6" s="420"/>
      <c r="Z6" s="420"/>
      <c r="AA6" s="420"/>
    </row>
    <row r="7" spans="1:27" ht="15" customHeight="1" x14ac:dyDescent="0.25">
      <c r="A7" s="61" t="s">
        <v>169</v>
      </c>
      <c r="B7" s="99"/>
      <c r="C7" s="290">
        <f>'TABLE CONTENTS'!$C$4</f>
        <v>2011</v>
      </c>
      <c r="D7" s="132">
        <f>'TABLE CONTENTS'!$D$4</f>
        <v>2012</v>
      </c>
      <c r="E7" s="132">
        <f>'TABLE CONTENTS'!$E$4</f>
        <v>2013</v>
      </c>
      <c r="F7" s="132">
        <f>'TABLE CONTENTS'!$F$4</f>
        <v>2014</v>
      </c>
      <c r="G7" s="291">
        <f>'TABLE CONTENTS'!$G$4</f>
        <v>2015</v>
      </c>
      <c r="H7" s="290">
        <f>'TABLE CONTENTS'!$C$4</f>
        <v>2011</v>
      </c>
      <c r="I7" s="329">
        <f>'TABLE CONTENTS'!$D$4</f>
        <v>2012</v>
      </c>
      <c r="J7" s="329">
        <f>'TABLE CONTENTS'!$E$4</f>
        <v>2013</v>
      </c>
      <c r="K7" s="329">
        <f>'TABLE CONTENTS'!$F$4</f>
        <v>2014</v>
      </c>
      <c r="L7" s="330">
        <f>'TABLE CONTENTS'!$G$4</f>
        <v>2015</v>
      </c>
      <c r="M7" s="290">
        <f>'TABLE CONTENTS'!$C$4</f>
        <v>2011</v>
      </c>
      <c r="N7" s="132">
        <f>'TABLE CONTENTS'!$D$4</f>
        <v>2012</v>
      </c>
      <c r="O7" s="132">
        <f>'TABLE CONTENTS'!$E$4</f>
        <v>2013</v>
      </c>
      <c r="P7" s="132">
        <f>'TABLE CONTENTS'!$F$4</f>
        <v>2014</v>
      </c>
      <c r="Q7" s="291">
        <f>'TABLE CONTENTS'!$G$4</f>
        <v>2015</v>
      </c>
      <c r="R7" s="290">
        <f>'TABLE CONTENTS'!$C$4</f>
        <v>2011</v>
      </c>
      <c r="S7" s="132">
        <f>'TABLE CONTENTS'!$D$4</f>
        <v>2012</v>
      </c>
      <c r="T7" s="132">
        <f>'TABLE CONTENTS'!$E$4</f>
        <v>2013</v>
      </c>
      <c r="U7" s="132">
        <f>'TABLE CONTENTS'!$F$4</f>
        <v>2014</v>
      </c>
      <c r="V7" s="291">
        <f>'TABLE CONTENTS'!$G$4</f>
        <v>2015</v>
      </c>
      <c r="W7" s="290">
        <f>'TABLE CONTENTS'!$C$4</f>
        <v>2011</v>
      </c>
      <c r="X7" s="132">
        <f>'TABLE CONTENTS'!$D$4</f>
        <v>2012</v>
      </c>
      <c r="Y7" s="132">
        <f>'TABLE CONTENTS'!$E$4</f>
        <v>2013</v>
      </c>
      <c r="Z7" s="132">
        <f>'TABLE CONTENTS'!$F$4</f>
        <v>2014</v>
      </c>
      <c r="AA7" s="291">
        <f>'TABLE CONTENTS'!$G$4</f>
        <v>2015</v>
      </c>
    </row>
    <row r="8" spans="1:27" ht="15" customHeight="1" x14ac:dyDescent="0.25">
      <c r="A8" s="100" t="s">
        <v>11</v>
      </c>
      <c r="B8" s="101" t="s">
        <v>37</v>
      </c>
      <c r="C8" s="108">
        <v>192</v>
      </c>
      <c r="D8" s="71">
        <v>210.1</v>
      </c>
      <c r="E8" s="71">
        <v>199.1</v>
      </c>
      <c r="F8" s="71">
        <v>217.1</v>
      </c>
      <c r="G8" s="26">
        <v>204</v>
      </c>
      <c r="H8" s="108">
        <v>192</v>
      </c>
      <c r="I8" s="71">
        <v>210.1</v>
      </c>
      <c r="J8" s="71">
        <v>199.1</v>
      </c>
      <c r="K8" s="71">
        <v>217.1</v>
      </c>
      <c r="L8" s="26">
        <v>204</v>
      </c>
      <c r="M8" s="108" t="s">
        <v>297</v>
      </c>
      <c r="N8" s="71" t="s">
        <v>297</v>
      </c>
      <c r="O8" s="71" t="s">
        <v>297</v>
      </c>
      <c r="P8" s="71" t="s">
        <v>297</v>
      </c>
      <c r="Q8" s="26" t="s">
        <v>297</v>
      </c>
      <c r="R8" s="108" t="s">
        <v>297</v>
      </c>
      <c r="S8" s="71" t="s">
        <v>297</v>
      </c>
      <c r="T8" s="71" t="s">
        <v>297</v>
      </c>
      <c r="U8" s="71" t="s">
        <v>297</v>
      </c>
      <c r="V8" s="26" t="s">
        <v>297</v>
      </c>
      <c r="W8" s="108" t="s">
        <v>297</v>
      </c>
      <c r="X8" s="71" t="s">
        <v>297</v>
      </c>
      <c r="Y8" s="71" t="s">
        <v>297</v>
      </c>
      <c r="Z8" s="71" t="s">
        <v>297</v>
      </c>
      <c r="AA8" s="26" t="s">
        <v>297</v>
      </c>
    </row>
    <row r="9" spans="1:27" ht="15" customHeight="1" x14ac:dyDescent="0.25">
      <c r="A9" s="102"/>
      <c r="B9" s="103" t="s">
        <v>38</v>
      </c>
      <c r="C9" s="109">
        <v>62.7</v>
      </c>
      <c r="D9" s="4">
        <v>101.3</v>
      </c>
      <c r="E9" s="4">
        <v>78.900000000000006</v>
      </c>
      <c r="F9" s="4">
        <v>81.2</v>
      </c>
      <c r="G9" s="18">
        <v>101.1</v>
      </c>
      <c r="H9" s="109">
        <v>90</v>
      </c>
      <c r="I9" s="4">
        <v>108</v>
      </c>
      <c r="J9" s="4" t="s">
        <v>297</v>
      </c>
      <c r="K9" s="4" t="s">
        <v>297</v>
      </c>
      <c r="L9" s="18" t="s">
        <v>297</v>
      </c>
      <c r="M9" s="109">
        <v>60.5</v>
      </c>
      <c r="N9" s="4">
        <v>100.3</v>
      </c>
      <c r="O9" s="4">
        <v>78.900000000000006</v>
      </c>
      <c r="P9" s="4">
        <v>81.2</v>
      </c>
      <c r="Q9" s="18">
        <v>101.1</v>
      </c>
      <c r="R9" s="109" t="s">
        <v>297</v>
      </c>
      <c r="S9" s="4" t="s">
        <v>297</v>
      </c>
      <c r="T9" s="4" t="s">
        <v>297</v>
      </c>
      <c r="U9" s="4" t="s">
        <v>297</v>
      </c>
      <c r="V9" s="18" t="s">
        <v>297</v>
      </c>
      <c r="W9" s="109" t="s">
        <v>297</v>
      </c>
      <c r="X9" s="4" t="s">
        <v>297</v>
      </c>
      <c r="Y9" s="4" t="s">
        <v>297</v>
      </c>
      <c r="Z9" s="4" t="s">
        <v>297</v>
      </c>
      <c r="AA9" s="18" t="s">
        <v>297</v>
      </c>
    </row>
    <row r="10" spans="1:27" ht="15" customHeight="1" x14ac:dyDescent="0.25">
      <c r="A10" s="102"/>
      <c r="B10" s="104" t="s">
        <v>207</v>
      </c>
      <c r="C10" s="109">
        <v>30.2</v>
      </c>
      <c r="D10" s="4">
        <v>42.5</v>
      </c>
      <c r="E10" s="4">
        <v>39.4</v>
      </c>
      <c r="F10" s="4">
        <v>48.3</v>
      </c>
      <c r="G10" s="18">
        <v>41.3</v>
      </c>
      <c r="H10" s="109">
        <v>46.6</v>
      </c>
      <c r="I10" s="4">
        <v>57</v>
      </c>
      <c r="J10" s="4">
        <v>55.7</v>
      </c>
      <c r="K10" s="4">
        <v>76.400000000000006</v>
      </c>
      <c r="L10" s="18">
        <v>76.400000000000006</v>
      </c>
      <c r="M10" s="109">
        <v>24.3</v>
      </c>
      <c r="N10" s="4">
        <v>27.4</v>
      </c>
      <c r="O10" s="4">
        <v>32.1</v>
      </c>
      <c r="P10" s="4">
        <v>27</v>
      </c>
      <c r="Q10" s="18">
        <v>28.3</v>
      </c>
      <c r="R10" s="109">
        <v>3.5</v>
      </c>
      <c r="S10" s="4">
        <v>12</v>
      </c>
      <c r="T10" s="4">
        <v>5.5</v>
      </c>
      <c r="U10" s="4">
        <v>6</v>
      </c>
      <c r="V10" s="18">
        <v>7.5</v>
      </c>
      <c r="W10" s="109" t="s">
        <v>297</v>
      </c>
      <c r="X10" s="4">
        <v>8</v>
      </c>
      <c r="Y10" s="4">
        <v>9.6999999999999993</v>
      </c>
      <c r="Z10" s="4" t="s">
        <v>297</v>
      </c>
      <c r="AA10" s="18" t="s">
        <v>297</v>
      </c>
    </row>
    <row r="11" spans="1:27" ht="15" customHeight="1" x14ac:dyDescent="0.25">
      <c r="A11" s="111"/>
      <c r="B11" s="107" t="s">
        <v>41</v>
      </c>
      <c r="C11" s="110">
        <v>75.7</v>
      </c>
      <c r="D11" s="86">
        <v>117.9</v>
      </c>
      <c r="E11" s="86">
        <v>118.4</v>
      </c>
      <c r="F11" s="86">
        <v>118.7</v>
      </c>
      <c r="G11" s="21">
        <v>114.7</v>
      </c>
      <c r="H11" s="110">
        <v>130.30000000000001</v>
      </c>
      <c r="I11" s="86">
        <v>149.5</v>
      </c>
      <c r="J11" s="86">
        <v>160</v>
      </c>
      <c r="K11" s="86">
        <v>165.5</v>
      </c>
      <c r="L11" s="21">
        <v>171.5</v>
      </c>
      <c r="M11" s="110">
        <v>34</v>
      </c>
      <c r="N11" s="86">
        <v>44.4</v>
      </c>
      <c r="O11" s="86">
        <v>44.2</v>
      </c>
      <c r="P11" s="86">
        <v>36.9</v>
      </c>
      <c r="Q11" s="21">
        <v>42.1</v>
      </c>
      <c r="R11" s="110">
        <v>3.5</v>
      </c>
      <c r="S11" s="86">
        <v>12</v>
      </c>
      <c r="T11" s="86">
        <v>5.5</v>
      </c>
      <c r="U11" s="86">
        <v>6</v>
      </c>
      <c r="V11" s="21">
        <v>7.5</v>
      </c>
      <c r="W11" s="110" t="s">
        <v>297</v>
      </c>
      <c r="X11" s="86">
        <v>8</v>
      </c>
      <c r="Y11" s="86">
        <v>9.6999999999999993</v>
      </c>
      <c r="Z11" s="86" t="s">
        <v>297</v>
      </c>
      <c r="AA11" s="21" t="s">
        <v>297</v>
      </c>
    </row>
    <row r="12" spans="1:27" ht="15" customHeight="1" x14ac:dyDescent="0.25">
      <c r="A12" s="105" t="s">
        <v>12</v>
      </c>
      <c r="B12" s="103" t="s">
        <v>42</v>
      </c>
      <c r="C12" s="109">
        <v>9.1999999999999993</v>
      </c>
      <c r="D12" s="4">
        <v>8.3000000000000007</v>
      </c>
      <c r="E12" s="4">
        <v>8.8000000000000007</v>
      </c>
      <c r="F12" s="4">
        <v>9.6</v>
      </c>
      <c r="G12" s="18">
        <v>9</v>
      </c>
      <c r="H12" s="109" t="s">
        <v>297</v>
      </c>
      <c r="I12" s="4">
        <v>19</v>
      </c>
      <c r="J12" s="4">
        <v>24</v>
      </c>
      <c r="K12" s="4">
        <v>60</v>
      </c>
      <c r="L12" s="18">
        <v>21</v>
      </c>
      <c r="M12" s="109">
        <v>25.9</v>
      </c>
      <c r="N12" s="4">
        <v>21.9</v>
      </c>
      <c r="O12" s="4">
        <v>25.4</v>
      </c>
      <c r="P12" s="4">
        <v>27.3</v>
      </c>
      <c r="Q12" s="18">
        <v>25.7</v>
      </c>
      <c r="R12" s="109">
        <v>6.3</v>
      </c>
      <c r="S12" s="4">
        <v>6.2</v>
      </c>
      <c r="T12" s="4">
        <v>6.2</v>
      </c>
      <c r="U12" s="4">
        <v>6.8</v>
      </c>
      <c r="V12" s="18">
        <v>6.6</v>
      </c>
      <c r="W12" s="109">
        <v>4.7</v>
      </c>
      <c r="X12" s="4">
        <v>4</v>
      </c>
      <c r="Y12" s="4">
        <v>4.2</v>
      </c>
      <c r="Z12" s="4">
        <v>4</v>
      </c>
      <c r="AA12" s="18">
        <v>3.9</v>
      </c>
    </row>
    <row r="13" spans="1:27" ht="15" customHeight="1" x14ac:dyDescent="0.25">
      <c r="A13" s="102"/>
      <c r="B13" s="103" t="s">
        <v>46</v>
      </c>
      <c r="C13" s="109">
        <v>5.0999999999999996</v>
      </c>
      <c r="D13" s="4">
        <v>5.0999999999999996</v>
      </c>
      <c r="E13" s="4">
        <v>5.2</v>
      </c>
      <c r="F13" s="4">
        <v>5.3</v>
      </c>
      <c r="G13" s="18">
        <v>5.6</v>
      </c>
      <c r="H13" s="109" t="s">
        <v>297</v>
      </c>
      <c r="I13" s="4" t="s">
        <v>297</v>
      </c>
      <c r="J13" s="4" t="s">
        <v>297</v>
      </c>
      <c r="K13" s="4" t="s">
        <v>297</v>
      </c>
      <c r="L13" s="18" t="s">
        <v>297</v>
      </c>
      <c r="M13" s="109">
        <v>13.4</v>
      </c>
      <c r="N13" s="4">
        <v>14.9</v>
      </c>
      <c r="O13" s="4">
        <v>16.5</v>
      </c>
      <c r="P13" s="4">
        <v>15.7</v>
      </c>
      <c r="Q13" s="18">
        <v>28.4</v>
      </c>
      <c r="R13" s="109">
        <v>5</v>
      </c>
      <c r="S13" s="4">
        <v>5</v>
      </c>
      <c r="T13" s="4">
        <v>5.2</v>
      </c>
      <c r="U13" s="4">
        <v>5.2</v>
      </c>
      <c r="V13" s="18">
        <v>5.3</v>
      </c>
      <c r="W13" s="109">
        <v>1.7</v>
      </c>
      <c r="X13" s="4">
        <v>2.6</v>
      </c>
      <c r="Y13" s="4">
        <v>2.8</v>
      </c>
      <c r="Z13" s="4">
        <v>3.6</v>
      </c>
      <c r="AA13" s="18">
        <v>3.2</v>
      </c>
    </row>
    <row r="14" spans="1:27" ht="15" customHeight="1" x14ac:dyDescent="0.25">
      <c r="A14" s="111"/>
      <c r="B14" s="107" t="s">
        <v>41</v>
      </c>
      <c r="C14" s="110">
        <v>8.5</v>
      </c>
      <c r="D14" s="86">
        <v>7.8</v>
      </c>
      <c r="E14" s="86">
        <v>8.1</v>
      </c>
      <c r="F14" s="86">
        <v>8.6999999999999993</v>
      </c>
      <c r="G14" s="21">
        <v>8.1999999999999993</v>
      </c>
      <c r="H14" s="110" t="s">
        <v>297</v>
      </c>
      <c r="I14" s="86">
        <v>19</v>
      </c>
      <c r="J14" s="86">
        <v>24</v>
      </c>
      <c r="K14" s="86">
        <v>60</v>
      </c>
      <c r="L14" s="21">
        <v>21</v>
      </c>
      <c r="M14" s="110">
        <v>25.5</v>
      </c>
      <c r="N14" s="86">
        <v>21.7</v>
      </c>
      <c r="O14" s="86">
        <v>25.3</v>
      </c>
      <c r="P14" s="86">
        <v>26.8</v>
      </c>
      <c r="Q14" s="21">
        <v>25.8</v>
      </c>
      <c r="R14" s="110">
        <v>6.1</v>
      </c>
      <c r="S14" s="86">
        <v>6</v>
      </c>
      <c r="T14" s="86">
        <v>6</v>
      </c>
      <c r="U14" s="86">
        <v>6.4</v>
      </c>
      <c r="V14" s="21">
        <v>6.3</v>
      </c>
      <c r="W14" s="110">
        <v>4.4000000000000004</v>
      </c>
      <c r="X14" s="86">
        <v>3.8</v>
      </c>
      <c r="Y14" s="86">
        <v>4</v>
      </c>
      <c r="Z14" s="86">
        <v>3.9</v>
      </c>
      <c r="AA14" s="21">
        <v>3.7</v>
      </c>
    </row>
    <row r="15" spans="1:27" ht="15" customHeight="1" x14ac:dyDescent="0.25">
      <c r="A15" s="105" t="s">
        <v>13</v>
      </c>
      <c r="B15" s="103" t="s">
        <v>48</v>
      </c>
      <c r="C15" s="109">
        <v>29.8</v>
      </c>
      <c r="D15" s="4">
        <v>25.4</v>
      </c>
      <c r="E15" s="4">
        <v>28.7</v>
      </c>
      <c r="F15" s="4">
        <v>26.4</v>
      </c>
      <c r="G15" s="18">
        <v>27.4</v>
      </c>
      <c r="H15" s="109" t="s">
        <v>297</v>
      </c>
      <c r="I15" s="4" t="s">
        <v>297</v>
      </c>
      <c r="J15" s="4" t="s">
        <v>297</v>
      </c>
      <c r="K15" s="4" t="s">
        <v>297</v>
      </c>
      <c r="L15" s="18" t="s">
        <v>297</v>
      </c>
      <c r="M15" s="109">
        <v>37.799999999999997</v>
      </c>
      <c r="N15" s="4">
        <v>33.799999999999997</v>
      </c>
      <c r="O15" s="4">
        <v>35.6</v>
      </c>
      <c r="P15" s="4">
        <v>33.9</v>
      </c>
      <c r="Q15" s="18">
        <v>38.9</v>
      </c>
      <c r="R15" s="109">
        <v>7.9</v>
      </c>
      <c r="S15" s="4">
        <v>8.1</v>
      </c>
      <c r="T15" s="4">
        <v>8.3000000000000007</v>
      </c>
      <c r="U15" s="4">
        <v>8.3000000000000007</v>
      </c>
      <c r="V15" s="18">
        <v>7.9</v>
      </c>
      <c r="W15" s="109">
        <v>4.4000000000000004</v>
      </c>
      <c r="X15" s="4">
        <v>7.5</v>
      </c>
      <c r="Y15" s="4">
        <v>8</v>
      </c>
      <c r="Z15" s="4">
        <v>7.3</v>
      </c>
      <c r="AA15" s="18">
        <v>7.2</v>
      </c>
    </row>
    <row r="16" spans="1:27" ht="15" customHeight="1" x14ac:dyDescent="0.25">
      <c r="A16" s="102"/>
      <c r="B16" s="103" t="s">
        <v>51</v>
      </c>
      <c r="C16" s="109">
        <v>12</v>
      </c>
      <c r="D16" s="4">
        <v>11.6</v>
      </c>
      <c r="E16" s="4">
        <v>13</v>
      </c>
      <c r="F16" s="4">
        <v>11.1</v>
      </c>
      <c r="G16" s="18">
        <v>12.5</v>
      </c>
      <c r="H16" s="109" t="s">
        <v>297</v>
      </c>
      <c r="I16" s="4" t="s">
        <v>297</v>
      </c>
      <c r="J16" s="4" t="s">
        <v>297</v>
      </c>
      <c r="K16" s="4" t="s">
        <v>297</v>
      </c>
      <c r="L16" s="18" t="s">
        <v>297</v>
      </c>
      <c r="M16" s="109">
        <v>14.7</v>
      </c>
      <c r="N16" s="4">
        <v>15.4</v>
      </c>
      <c r="O16" s="4">
        <v>17.8</v>
      </c>
      <c r="P16" s="4">
        <v>14.4</v>
      </c>
      <c r="Q16" s="18">
        <v>18</v>
      </c>
      <c r="R16" s="109">
        <v>8.9</v>
      </c>
      <c r="S16" s="4">
        <v>8.1</v>
      </c>
      <c r="T16" s="4">
        <v>8.1999999999999993</v>
      </c>
      <c r="U16" s="4">
        <v>8.1</v>
      </c>
      <c r="V16" s="18">
        <v>7.4</v>
      </c>
      <c r="W16" s="109" t="s">
        <v>297</v>
      </c>
      <c r="X16" s="4" t="s">
        <v>297</v>
      </c>
      <c r="Y16" s="4" t="s">
        <v>297</v>
      </c>
      <c r="Z16" s="4" t="s">
        <v>297</v>
      </c>
      <c r="AA16" s="18" t="s">
        <v>297</v>
      </c>
    </row>
    <row r="17" spans="1:27" ht="15" customHeight="1" x14ac:dyDescent="0.25">
      <c r="A17" s="111"/>
      <c r="B17" s="107" t="s">
        <v>41</v>
      </c>
      <c r="C17" s="110">
        <v>26.5</v>
      </c>
      <c r="D17" s="86">
        <v>22.3</v>
      </c>
      <c r="E17" s="86">
        <v>25.9</v>
      </c>
      <c r="F17" s="86">
        <v>23.2</v>
      </c>
      <c r="G17" s="21">
        <v>25</v>
      </c>
      <c r="H17" s="110" t="s">
        <v>297</v>
      </c>
      <c r="I17" s="86" t="s">
        <v>297</v>
      </c>
      <c r="J17" s="86" t="s">
        <v>297</v>
      </c>
      <c r="K17" s="86" t="s">
        <v>297</v>
      </c>
      <c r="L17" s="21" t="s">
        <v>297</v>
      </c>
      <c r="M17" s="110">
        <v>34.6</v>
      </c>
      <c r="N17" s="86">
        <v>30.7</v>
      </c>
      <c r="O17" s="86">
        <v>33.4</v>
      </c>
      <c r="P17" s="86">
        <v>30.9</v>
      </c>
      <c r="Q17" s="21">
        <v>36.299999999999997</v>
      </c>
      <c r="R17" s="110">
        <v>8.1999999999999993</v>
      </c>
      <c r="S17" s="86">
        <v>8.1</v>
      </c>
      <c r="T17" s="86">
        <v>8.3000000000000007</v>
      </c>
      <c r="U17" s="86">
        <v>8.1999999999999993</v>
      </c>
      <c r="V17" s="21">
        <v>7.8</v>
      </c>
      <c r="W17" s="110">
        <v>4.4000000000000004</v>
      </c>
      <c r="X17" s="86">
        <v>7.5</v>
      </c>
      <c r="Y17" s="86">
        <v>8</v>
      </c>
      <c r="Z17" s="86">
        <v>7.3</v>
      </c>
      <c r="AA17" s="21">
        <v>7.2</v>
      </c>
    </row>
    <row r="18" spans="1:27" ht="15" customHeight="1" x14ac:dyDescent="0.25">
      <c r="A18" s="102" t="s">
        <v>14</v>
      </c>
      <c r="B18" s="104" t="s">
        <v>208</v>
      </c>
      <c r="C18" s="109">
        <v>8</v>
      </c>
      <c r="D18" s="4">
        <v>7.6</v>
      </c>
      <c r="E18" s="4">
        <v>7.2</v>
      </c>
      <c r="F18" s="4">
        <v>7.8</v>
      </c>
      <c r="G18" s="18">
        <v>7.8</v>
      </c>
      <c r="H18" s="109" t="s">
        <v>297</v>
      </c>
      <c r="I18" s="4" t="s">
        <v>297</v>
      </c>
      <c r="J18" s="4" t="s">
        <v>297</v>
      </c>
      <c r="K18" s="4" t="s">
        <v>297</v>
      </c>
      <c r="L18" s="18" t="s">
        <v>297</v>
      </c>
      <c r="M18" s="109">
        <v>14</v>
      </c>
      <c r="N18" s="4">
        <v>16.5</v>
      </c>
      <c r="O18" s="4">
        <v>13.7</v>
      </c>
      <c r="P18" s="4">
        <v>17.899999999999999</v>
      </c>
      <c r="Q18" s="18">
        <v>18</v>
      </c>
      <c r="R18" s="109">
        <v>7.4</v>
      </c>
      <c r="S18" s="4">
        <v>7.2</v>
      </c>
      <c r="T18" s="4">
        <v>7.1</v>
      </c>
      <c r="U18" s="4">
        <v>7.5</v>
      </c>
      <c r="V18" s="18">
        <v>7.2</v>
      </c>
      <c r="W18" s="109">
        <v>5.9</v>
      </c>
      <c r="X18" s="4">
        <v>4</v>
      </c>
      <c r="Y18" s="4">
        <v>4.2</v>
      </c>
      <c r="Z18" s="4">
        <v>4.7</v>
      </c>
      <c r="AA18" s="18">
        <v>4.2</v>
      </c>
    </row>
    <row r="19" spans="1:27" ht="15" customHeight="1" x14ac:dyDescent="0.25">
      <c r="A19" s="102"/>
      <c r="B19" s="104" t="s">
        <v>209</v>
      </c>
      <c r="C19" s="109">
        <v>9.8000000000000007</v>
      </c>
      <c r="D19" s="4">
        <v>6</v>
      </c>
      <c r="E19" s="4">
        <v>6</v>
      </c>
      <c r="F19" s="4">
        <v>7</v>
      </c>
      <c r="G19" s="18">
        <v>8</v>
      </c>
      <c r="H19" s="109" t="s">
        <v>297</v>
      </c>
      <c r="I19" s="4" t="s">
        <v>297</v>
      </c>
      <c r="J19" s="4" t="s">
        <v>297</v>
      </c>
      <c r="K19" s="4" t="s">
        <v>297</v>
      </c>
      <c r="L19" s="18" t="s">
        <v>297</v>
      </c>
      <c r="M19" s="109">
        <v>18</v>
      </c>
      <c r="N19" s="4" t="s">
        <v>297</v>
      </c>
      <c r="O19" s="4" t="s">
        <v>297</v>
      </c>
      <c r="P19" s="4" t="s">
        <v>297</v>
      </c>
      <c r="Q19" s="18">
        <v>15</v>
      </c>
      <c r="R19" s="109">
        <v>8.3000000000000007</v>
      </c>
      <c r="S19" s="4">
        <v>6</v>
      </c>
      <c r="T19" s="4">
        <v>6</v>
      </c>
      <c r="U19" s="4">
        <v>7</v>
      </c>
      <c r="V19" s="18">
        <v>3.3</v>
      </c>
      <c r="W19" s="109">
        <v>6</v>
      </c>
      <c r="X19" s="4" t="s">
        <v>297</v>
      </c>
      <c r="Y19" s="4" t="s">
        <v>297</v>
      </c>
      <c r="Z19" s="4" t="s">
        <v>297</v>
      </c>
      <c r="AA19" s="18" t="s">
        <v>297</v>
      </c>
    </row>
    <row r="20" spans="1:27" ht="15" customHeight="1" x14ac:dyDescent="0.25">
      <c r="A20" s="111"/>
      <c r="B20" s="107" t="s">
        <v>41</v>
      </c>
      <c r="C20" s="110">
        <v>8</v>
      </c>
      <c r="D20" s="86">
        <v>7.6</v>
      </c>
      <c r="E20" s="86">
        <v>7.1</v>
      </c>
      <c r="F20" s="86">
        <v>7.8</v>
      </c>
      <c r="G20" s="21">
        <v>7.8</v>
      </c>
      <c r="H20" s="110" t="s">
        <v>297</v>
      </c>
      <c r="I20" s="86" t="s">
        <v>297</v>
      </c>
      <c r="J20" s="86" t="s">
        <v>297</v>
      </c>
      <c r="K20" s="86" t="s">
        <v>297</v>
      </c>
      <c r="L20" s="21" t="s">
        <v>297</v>
      </c>
      <c r="M20" s="110">
        <v>14.2</v>
      </c>
      <c r="N20" s="86">
        <v>16.5</v>
      </c>
      <c r="O20" s="86">
        <v>13.7</v>
      </c>
      <c r="P20" s="86">
        <v>17.899999999999999</v>
      </c>
      <c r="Q20" s="21">
        <v>17.8</v>
      </c>
      <c r="R20" s="110">
        <v>7.4</v>
      </c>
      <c r="S20" s="86">
        <v>7.2</v>
      </c>
      <c r="T20" s="86">
        <v>7.1</v>
      </c>
      <c r="U20" s="86">
        <v>7.5</v>
      </c>
      <c r="V20" s="21">
        <v>7.1</v>
      </c>
      <c r="W20" s="110">
        <v>5.9</v>
      </c>
      <c r="X20" s="86">
        <v>4</v>
      </c>
      <c r="Y20" s="86">
        <v>4.2</v>
      </c>
      <c r="Z20" s="86">
        <v>4.7</v>
      </c>
      <c r="AA20" s="21">
        <v>4.2</v>
      </c>
    </row>
    <row r="21" spans="1:27" ht="15" customHeight="1" x14ac:dyDescent="0.25">
      <c r="A21" s="102" t="s">
        <v>15</v>
      </c>
      <c r="B21" s="103" t="s">
        <v>58</v>
      </c>
      <c r="C21" s="109">
        <v>27</v>
      </c>
      <c r="D21" s="4">
        <v>27.3</v>
      </c>
      <c r="E21" s="4">
        <v>23</v>
      </c>
      <c r="F21" s="4">
        <v>29.2</v>
      </c>
      <c r="G21" s="18">
        <v>25.8</v>
      </c>
      <c r="H21" s="109" t="s">
        <v>297</v>
      </c>
      <c r="I21" s="4" t="s">
        <v>297</v>
      </c>
      <c r="J21" s="4" t="s">
        <v>297</v>
      </c>
      <c r="K21" s="4" t="s">
        <v>297</v>
      </c>
      <c r="L21" s="18">
        <v>60</v>
      </c>
      <c r="M21" s="109">
        <v>27.6</v>
      </c>
      <c r="N21" s="4">
        <v>27.7</v>
      </c>
      <c r="O21" s="4">
        <v>23.6</v>
      </c>
      <c r="P21" s="4">
        <v>30.1</v>
      </c>
      <c r="Q21" s="18">
        <v>24.8</v>
      </c>
      <c r="R21" s="109" t="s">
        <v>297</v>
      </c>
      <c r="S21" s="4" t="s">
        <v>297</v>
      </c>
      <c r="T21" s="4" t="s">
        <v>297</v>
      </c>
      <c r="U21" s="4" t="s">
        <v>297</v>
      </c>
      <c r="V21" s="18" t="s">
        <v>297</v>
      </c>
      <c r="W21" s="109">
        <v>5</v>
      </c>
      <c r="X21" s="4">
        <v>18</v>
      </c>
      <c r="Y21" s="4">
        <v>8</v>
      </c>
      <c r="Z21" s="4">
        <v>12</v>
      </c>
      <c r="AA21" s="18" t="s">
        <v>297</v>
      </c>
    </row>
    <row r="22" spans="1:27" ht="15" customHeight="1" x14ac:dyDescent="0.25">
      <c r="A22" s="102"/>
      <c r="B22" s="104" t="s">
        <v>59</v>
      </c>
      <c r="C22" s="109">
        <v>15.4</v>
      </c>
      <c r="D22" s="4">
        <v>22</v>
      </c>
      <c r="E22" s="4">
        <v>21.7</v>
      </c>
      <c r="F22" s="4">
        <v>25.1</v>
      </c>
      <c r="G22" s="18">
        <v>27</v>
      </c>
      <c r="H22" s="109" t="s">
        <v>297</v>
      </c>
      <c r="I22" s="4" t="s">
        <v>297</v>
      </c>
      <c r="J22" s="4" t="s">
        <v>297</v>
      </c>
      <c r="K22" s="4" t="s">
        <v>297</v>
      </c>
      <c r="L22" s="18" t="s">
        <v>297</v>
      </c>
      <c r="M22" s="109">
        <v>27.5</v>
      </c>
      <c r="N22" s="4">
        <v>22</v>
      </c>
      <c r="O22" s="4">
        <v>31</v>
      </c>
      <c r="P22" s="4">
        <v>25.1</v>
      </c>
      <c r="Q22" s="18">
        <v>27</v>
      </c>
      <c r="R22" s="109">
        <v>7</v>
      </c>
      <c r="S22" s="4" t="s">
        <v>297</v>
      </c>
      <c r="T22" s="4">
        <v>3</v>
      </c>
      <c r="U22" s="4" t="s">
        <v>297</v>
      </c>
      <c r="V22" s="18" t="s">
        <v>297</v>
      </c>
      <c r="W22" s="109">
        <v>7.6</v>
      </c>
      <c r="X22" s="4" t="s">
        <v>297</v>
      </c>
      <c r="Y22" s="4" t="s">
        <v>297</v>
      </c>
      <c r="Z22" s="4" t="s">
        <v>297</v>
      </c>
      <c r="AA22" s="18" t="s">
        <v>297</v>
      </c>
    </row>
    <row r="23" spans="1:27" ht="15" customHeight="1" x14ac:dyDescent="0.25">
      <c r="A23" s="102"/>
      <c r="B23" s="104" t="s">
        <v>210</v>
      </c>
      <c r="C23" s="109">
        <v>5.2</v>
      </c>
      <c r="D23" s="4">
        <v>4.7</v>
      </c>
      <c r="E23" s="4">
        <v>5.2</v>
      </c>
      <c r="F23" s="4">
        <v>5.5</v>
      </c>
      <c r="G23" s="18">
        <v>5.6</v>
      </c>
      <c r="H23" s="109" t="s">
        <v>297</v>
      </c>
      <c r="I23" s="4" t="s">
        <v>297</v>
      </c>
      <c r="J23" s="4" t="s">
        <v>297</v>
      </c>
      <c r="K23" s="4" t="s">
        <v>297</v>
      </c>
      <c r="L23" s="18" t="s">
        <v>297</v>
      </c>
      <c r="M23" s="109" t="s">
        <v>297</v>
      </c>
      <c r="N23" s="4">
        <v>7.3</v>
      </c>
      <c r="O23" s="4">
        <v>10.5</v>
      </c>
      <c r="P23" s="4">
        <v>7.3</v>
      </c>
      <c r="Q23" s="18" t="s">
        <v>297</v>
      </c>
      <c r="R23" s="109">
        <v>5.4</v>
      </c>
      <c r="S23" s="4">
        <v>4.8</v>
      </c>
      <c r="T23" s="4">
        <v>5.0999999999999996</v>
      </c>
      <c r="U23" s="4">
        <v>5.5</v>
      </c>
      <c r="V23" s="18">
        <v>5.6</v>
      </c>
      <c r="W23" s="109">
        <v>3</v>
      </c>
      <c r="X23" s="4">
        <v>2.6</v>
      </c>
      <c r="Y23" s="4">
        <v>7</v>
      </c>
      <c r="Z23" s="4">
        <v>2</v>
      </c>
      <c r="AA23" s="18" t="s">
        <v>297</v>
      </c>
    </row>
    <row r="24" spans="1:27" ht="15" customHeight="1" x14ac:dyDescent="0.25">
      <c r="A24" s="111"/>
      <c r="B24" s="107" t="s">
        <v>41</v>
      </c>
      <c r="C24" s="110">
        <v>11.1</v>
      </c>
      <c r="D24" s="86">
        <v>11.6</v>
      </c>
      <c r="E24" s="86">
        <v>11.9</v>
      </c>
      <c r="F24" s="86">
        <v>11.7</v>
      </c>
      <c r="G24" s="21">
        <v>9.4</v>
      </c>
      <c r="H24" s="110" t="s">
        <v>297</v>
      </c>
      <c r="I24" s="86" t="s">
        <v>297</v>
      </c>
      <c r="J24" s="86" t="s">
        <v>297</v>
      </c>
      <c r="K24" s="86" t="s">
        <v>297</v>
      </c>
      <c r="L24" s="21">
        <v>60</v>
      </c>
      <c r="M24" s="110">
        <v>27.6</v>
      </c>
      <c r="N24" s="86">
        <v>26.9</v>
      </c>
      <c r="O24" s="86">
        <v>23.4</v>
      </c>
      <c r="P24" s="86">
        <v>27.6</v>
      </c>
      <c r="Q24" s="21">
        <v>24.9</v>
      </c>
      <c r="R24" s="110">
        <v>5.4</v>
      </c>
      <c r="S24" s="86">
        <v>4.8</v>
      </c>
      <c r="T24" s="86">
        <v>5</v>
      </c>
      <c r="U24" s="86">
        <v>5.5</v>
      </c>
      <c r="V24" s="21">
        <v>5.6</v>
      </c>
      <c r="W24" s="110">
        <v>4.4000000000000004</v>
      </c>
      <c r="X24" s="86">
        <v>8.8000000000000007</v>
      </c>
      <c r="Y24" s="86">
        <v>7.5</v>
      </c>
      <c r="Z24" s="86">
        <v>7</v>
      </c>
      <c r="AA24" s="21" t="s">
        <v>297</v>
      </c>
    </row>
    <row r="25" spans="1:27" ht="15" customHeight="1" x14ac:dyDescent="0.25">
      <c r="A25" s="102" t="s">
        <v>16</v>
      </c>
      <c r="B25" s="103" t="s">
        <v>62</v>
      </c>
      <c r="C25" s="109">
        <v>19.2</v>
      </c>
      <c r="D25" s="4">
        <v>18.399999999999999</v>
      </c>
      <c r="E25" s="4">
        <v>20.100000000000001</v>
      </c>
      <c r="F25" s="4">
        <v>21.9</v>
      </c>
      <c r="G25" s="18">
        <v>21.6</v>
      </c>
      <c r="H25" s="109" t="s">
        <v>297</v>
      </c>
      <c r="I25" s="4">
        <v>18</v>
      </c>
      <c r="J25" s="4">
        <v>75</v>
      </c>
      <c r="K25" s="4" t="s">
        <v>297</v>
      </c>
      <c r="L25" s="18" t="s">
        <v>297</v>
      </c>
      <c r="M25" s="109">
        <v>24.2</v>
      </c>
      <c r="N25" s="4">
        <v>23.8</v>
      </c>
      <c r="O25" s="4">
        <v>24.3</v>
      </c>
      <c r="P25" s="4">
        <v>26.3</v>
      </c>
      <c r="Q25" s="18">
        <v>26.2</v>
      </c>
      <c r="R25" s="109">
        <v>7.9</v>
      </c>
      <c r="S25" s="4">
        <v>8</v>
      </c>
      <c r="T25" s="4">
        <v>7.4</v>
      </c>
      <c r="U25" s="4">
        <v>6.8</v>
      </c>
      <c r="V25" s="18">
        <v>6.9</v>
      </c>
      <c r="W25" s="109">
        <v>5.0999999999999996</v>
      </c>
      <c r="X25" s="4">
        <v>5</v>
      </c>
      <c r="Y25" s="4">
        <v>5.3</v>
      </c>
      <c r="Z25" s="4">
        <v>6</v>
      </c>
      <c r="AA25" s="18">
        <v>5.5</v>
      </c>
    </row>
    <row r="26" spans="1:27" ht="15" customHeight="1" x14ac:dyDescent="0.25">
      <c r="A26" s="102"/>
      <c r="B26" s="103" t="s">
        <v>65</v>
      </c>
      <c r="C26" s="109">
        <v>1.5</v>
      </c>
      <c r="D26" s="4" t="s">
        <v>297</v>
      </c>
      <c r="E26" s="4" t="s">
        <v>297</v>
      </c>
      <c r="F26" s="4">
        <v>12.4</v>
      </c>
      <c r="G26" s="18">
        <v>19.5</v>
      </c>
      <c r="H26" s="109" t="s">
        <v>297</v>
      </c>
      <c r="I26" s="4" t="s">
        <v>297</v>
      </c>
      <c r="J26" s="4" t="s">
        <v>297</v>
      </c>
      <c r="K26" s="4" t="s">
        <v>297</v>
      </c>
      <c r="L26" s="18" t="s">
        <v>297</v>
      </c>
      <c r="M26" s="109" t="s">
        <v>297</v>
      </c>
      <c r="N26" s="4" t="s">
        <v>297</v>
      </c>
      <c r="O26" s="4" t="s">
        <v>297</v>
      </c>
      <c r="P26" s="4" t="s">
        <v>297</v>
      </c>
      <c r="Q26" s="18">
        <v>15</v>
      </c>
      <c r="R26" s="109">
        <v>1.5</v>
      </c>
      <c r="S26" s="4" t="s">
        <v>297</v>
      </c>
      <c r="T26" s="4" t="s">
        <v>297</v>
      </c>
      <c r="U26" s="4">
        <v>12.4</v>
      </c>
      <c r="V26" s="18">
        <v>24</v>
      </c>
      <c r="W26" s="109" t="s">
        <v>297</v>
      </c>
      <c r="X26" s="4" t="s">
        <v>297</v>
      </c>
      <c r="Y26" s="4" t="s">
        <v>297</v>
      </c>
      <c r="Z26" s="4" t="s">
        <v>297</v>
      </c>
      <c r="AA26" s="18" t="s">
        <v>297</v>
      </c>
    </row>
    <row r="27" spans="1:27" ht="15" customHeight="1" x14ac:dyDescent="0.25">
      <c r="A27" s="111"/>
      <c r="B27" s="107" t="s">
        <v>41</v>
      </c>
      <c r="C27" s="110">
        <v>19.100000000000001</v>
      </c>
      <c r="D27" s="86">
        <v>18.399999999999999</v>
      </c>
      <c r="E27" s="86">
        <v>20.100000000000001</v>
      </c>
      <c r="F27" s="86">
        <v>21.8</v>
      </c>
      <c r="G27" s="21">
        <v>21.6</v>
      </c>
      <c r="H27" s="110" t="s">
        <v>297</v>
      </c>
      <c r="I27" s="86">
        <v>18</v>
      </c>
      <c r="J27" s="86">
        <v>75</v>
      </c>
      <c r="K27" s="86" t="s">
        <v>297</v>
      </c>
      <c r="L27" s="21" t="s">
        <v>297</v>
      </c>
      <c r="M27" s="110">
        <v>24.2</v>
      </c>
      <c r="N27" s="86">
        <v>23.8</v>
      </c>
      <c r="O27" s="86">
        <v>24.3</v>
      </c>
      <c r="P27" s="86">
        <v>26.3</v>
      </c>
      <c r="Q27" s="21">
        <v>26.1</v>
      </c>
      <c r="R27" s="110">
        <v>7.6</v>
      </c>
      <c r="S27" s="86">
        <v>8</v>
      </c>
      <c r="T27" s="86">
        <v>7.4</v>
      </c>
      <c r="U27" s="86">
        <v>8.1999999999999993</v>
      </c>
      <c r="V27" s="21">
        <v>7.6</v>
      </c>
      <c r="W27" s="110">
        <v>5.0999999999999996</v>
      </c>
      <c r="X27" s="86">
        <v>5</v>
      </c>
      <c r="Y27" s="86">
        <v>5.3</v>
      </c>
      <c r="Z27" s="86">
        <v>6</v>
      </c>
      <c r="AA27" s="21">
        <v>5.5</v>
      </c>
    </row>
    <row r="28" spans="1:27" ht="15" customHeight="1" x14ac:dyDescent="0.25">
      <c r="A28" s="111" t="s">
        <v>17</v>
      </c>
      <c r="B28" s="107"/>
      <c r="C28" s="110">
        <v>10.199999999999999</v>
      </c>
      <c r="D28" s="86">
        <v>10.5</v>
      </c>
      <c r="E28" s="86">
        <v>11.3</v>
      </c>
      <c r="F28" s="86">
        <v>11.5</v>
      </c>
      <c r="G28" s="21">
        <v>11.7</v>
      </c>
      <c r="H28" s="110">
        <v>9</v>
      </c>
      <c r="I28" s="86" t="s">
        <v>297</v>
      </c>
      <c r="J28" s="86" t="s">
        <v>297</v>
      </c>
      <c r="K28" s="86" t="s">
        <v>297</v>
      </c>
      <c r="L28" s="21" t="s">
        <v>297</v>
      </c>
      <c r="M28" s="110">
        <v>18.399999999999999</v>
      </c>
      <c r="N28" s="86">
        <v>19.2</v>
      </c>
      <c r="O28" s="86">
        <v>19.8</v>
      </c>
      <c r="P28" s="86">
        <v>19.100000000000001</v>
      </c>
      <c r="Q28" s="21">
        <v>19.899999999999999</v>
      </c>
      <c r="R28" s="110">
        <v>8.1999999999999993</v>
      </c>
      <c r="S28" s="86">
        <v>8.1</v>
      </c>
      <c r="T28" s="86">
        <v>8.3000000000000007</v>
      </c>
      <c r="U28" s="86">
        <v>8.3000000000000007</v>
      </c>
      <c r="V28" s="21">
        <v>8.3000000000000007</v>
      </c>
      <c r="W28" s="110">
        <v>5.0999999999999996</v>
      </c>
      <c r="X28" s="86">
        <v>4.3</v>
      </c>
      <c r="Y28" s="86">
        <v>5.0999999999999996</v>
      </c>
      <c r="Z28" s="86">
        <v>5.2</v>
      </c>
      <c r="AA28" s="21">
        <v>5.0999999999999996</v>
      </c>
    </row>
    <row r="29" spans="1:27" ht="15" customHeight="1" x14ac:dyDescent="0.25">
      <c r="A29" s="105" t="s">
        <v>18</v>
      </c>
      <c r="B29" s="104" t="s">
        <v>211</v>
      </c>
      <c r="C29" s="109">
        <v>7</v>
      </c>
      <c r="D29" s="4">
        <v>6.6</v>
      </c>
      <c r="E29" s="4">
        <v>7.8</v>
      </c>
      <c r="F29" s="4">
        <v>7.6</v>
      </c>
      <c r="G29" s="18">
        <v>6.8</v>
      </c>
      <c r="H29" s="109" t="s">
        <v>297</v>
      </c>
      <c r="I29" s="4" t="s">
        <v>297</v>
      </c>
      <c r="J29" s="4" t="s">
        <v>297</v>
      </c>
      <c r="K29" s="4" t="s">
        <v>297</v>
      </c>
      <c r="L29" s="18" t="s">
        <v>297</v>
      </c>
      <c r="M29" s="109">
        <v>26.4</v>
      </c>
      <c r="N29" s="4">
        <v>16.5</v>
      </c>
      <c r="O29" s="4">
        <v>20.8</v>
      </c>
      <c r="P29" s="4">
        <v>25.7</v>
      </c>
      <c r="Q29" s="18">
        <v>17.3</v>
      </c>
      <c r="R29" s="109">
        <v>6.3</v>
      </c>
      <c r="S29" s="4">
        <v>6.7</v>
      </c>
      <c r="T29" s="4">
        <v>6.7</v>
      </c>
      <c r="U29" s="4">
        <v>7.2</v>
      </c>
      <c r="V29" s="18">
        <v>6.8</v>
      </c>
      <c r="W29" s="109">
        <v>3.5</v>
      </c>
      <c r="X29" s="4">
        <v>4.2</v>
      </c>
      <c r="Y29" s="4">
        <v>4</v>
      </c>
      <c r="Z29" s="4">
        <v>3.2</v>
      </c>
      <c r="AA29" s="18">
        <v>4.0999999999999996</v>
      </c>
    </row>
    <row r="30" spans="1:27" ht="15" customHeight="1" x14ac:dyDescent="0.25">
      <c r="A30" s="102"/>
      <c r="B30" s="103" t="s">
        <v>69</v>
      </c>
      <c r="C30" s="109">
        <v>4.8</v>
      </c>
      <c r="D30" s="4">
        <v>4.5999999999999996</v>
      </c>
      <c r="E30" s="4">
        <v>4.8</v>
      </c>
      <c r="F30" s="4">
        <v>4.8</v>
      </c>
      <c r="G30" s="18">
        <v>4.5</v>
      </c>
      <c r="H30" s="109" t="s">
        <v>297</v>
      </c>
      <c r="I30" s="4" t="s">
        <v>297</v>
      </c>
      <c r="J30" s="4" t="s">
        <v>297</v>
      </c>
      <c r="K30" s="4" t="s">
        <v>297</v>
      </c>
      <c r="L30" s="18" t="s">
        <v>297</v>
      </c>
      <c r="M30" s="109">
        <v>13.9</v>
      </c>
      <c r="N30" s="4">
        <v>10.199999999999999</v>
      </c>
      <c r="O30" s="4">
        <v>12.7</v>
      </c>
      <c r="P30" s="4">
        <v>6.9</v>
      </c>
      <c r="Q30" s="18">
        <v>8.9</v>
      </c>
      <c r="R30" s="109">
        <v>4.5999999999999996</v>
      </c>
      <c r="S30" s="4">
        <v>4.5999999999999996</v>
      </c>
      <c r="T30" s="4">
        <v>4.7</v>
      </c>
      <c r="U30" s="4">
        <v>4.9000000000000004</v>
      </c>
      <c r="V30" s="18">
        <v>4.5</v>
      </c>
      <c r="W30" s="109">
        <v>3</v>
      </c>
      <c r="X30" s="4">
        <v>2.7</v>
      </c>
      <c r="Y30" s="4">
        <v>3</v>
      </c>
      <c r="Z30" s="4">
        <v>2.4</v>
      </c>
      <c r="AA30" s="18">
        <v>2.9</v>
      </c>
    </row>
    <row r="31" spans="1:27" ht="15" customHeight="1" x14ac:dyDescent="0.25">
      <c r="A31" s="102"/>
      <c r="B31" s="103" t="s">
        <v>73</v>
      </c>
      <c r="C31" s="109">
        <v>6</v>
      </c>
      <c r="D31" s="4">
        <v>4.8</v>
      </c>
      <c r="E31" s="4">
        <v>5.4</v>
      </c>
      <c r="F31" s="4">
        <v>4.4000000000000004</v>
      </c>
      <c r="G31" s="18">
        <v>4.5999999999999996</v>
      </c>
      <c r="H31" s="109" t="s">
        <v>297</v>
      </c>
      <c r="I31" s="4" t="s">
        <v>297</v>
      </c>
      <c r="J31" s="4" t="s">
        <v>297</v>
      </c>
      <c r="K31" s="4" t="s">
        <v>297</v>
      </c>
      <c r="L31" s="18">
        <v>60</v>
      </c>
      <c r="M31" s="109">
        <v>17.600000000000001</v>
      </c>
      <c r="N31" s="4">
        <v>16.600000000000001</v>
      </c>
      <c r="O31" s="4">
        <v>15.2</v>
      </c>
      <c r="P31" s="4">
        <v>13.1</v>
      </c>
      <c r="Q31" s="18">
        <v>14.6</v>
      </c>
      <c r="R31" s="109">
        <v>4.0999999999999996</v>
      </c>
      <c r="S31" s="4">
        <v>3.8</v>
      </c>
      <c r="T31" s="4">
        <v>4.3</v>
      </c>
      <c r="U31" s="4">
        <v>3.7</v>
      </c>
      <c r="V31" s="18">
        <v>3.6</v>
      </c>
      <c r="W31" s="109">
        <v>1.4</v>
      </c>
      <c r="X31" s="4">
        <v>2.7</v>
      </c>
      <c r="Y31" s="4">
        <v>2.7</v>
      </c>
      <c r="Z31" s="4">
        <v>2.2999999999999998</v>
      </c>
      <c r="AA31" s="18">
        <v>2.6</v>
      </c>
    </row>
    <row r="32" spans="1:27" ht="15" customHeight="1" x14ac:dyDescent="0.25">
      <c r="A32" s="102"/>
      <c r="B32" s="104" t="s">
        <v>74</v>
      </c>
      <c r="C32" s="109">
        <v>18</v>
      </c>
      <c r="D32" s="4" t="s">
        <v>297</v>
      </c>
      <c r="E32" s="4" t="s">
        <v>297</v>
      </c>
      <c r="F32" s="4" t="s">
        <v>297</v>
      </c>
      <c r="G32" s="18" t="s">
        <v>297</v>
      </c>
      <c r="H32" s="109" t="s">
        <v>297</v>
      </c>
      <c r="I32" s="4" t="s">
        <v>297</v>
      </c>
      <c r="J32" s="4" t="s">
        <v>297</v>
      </c>
      <c r="K32" s="4" t="s">
        <v>297</v>
      </c>
      <c r="L32" s="18" t="s">
        <v>297</v>
      </c>
      <c r="M32" s="109" t="s">
        <v>297</v>
      </c>
      <c r="N32" s="4" t="s">
        <v>297</v>
      </c>
      <c r="O32" s="4" t="s">
        <v>297</v>
      </c>
      <c r="P32" s="4" t="s">
        <v>297</v>
      </c>
      <c r="Q32" s="18" t="s">
        <v>297</v>
      </c>
      <c r="R32" s="109">
        <v>18</v>
      </c>
      <c r="S32" s="4" t="s">
        <v>297</v>
      </c>
      <c r="T32" s="4" t="s">
        <v>297</v>
      </c>
      <c r="U32" s="4" t="s">
        <v>297</v>
      </c>
      <c r="V32" s="18" t="s">
        <v>297</v>
      </c>
      <c r="W32" s="109" t="s">
        <v>297</v>
      </c>
      <c r="X32" s="4" t="s">
        <v>297</v>
      </c>
      <c r="Y32" s="4" t="s">
        <v>297</v>
      </c>
      <c r="Z32" s="4" t="s">
        <v>297</v>
      </c>
      <c r="AA32" s="18" t="s">
        <v>297</v>
      </c>
    </row>
    <row r="33" spans="1:27" ht="15" customHeight="1" x14ac:dyDescent="0.25">
      <c r="A33" s="111"/>
      <c r="B33" s="107" t="s">
        <v>41</v>
      </c>
      <c r="C33" s="110">
        <v>5.6</v>
      </c>
      <c r="D33" s="86">
        <v>5.0999999999999996</v>
      </c>
      <c r="E33" s="86">
        <v>5.6</v>
      </c>
      <c r="F33" s="86">
        <v>5.0999999999999996</v>
      </c>
      <c r="G33" s="21">
        <v>5</v>
      </c>
      <c r="H33" s="110" t="s">
        <v>297</v>
      </c>
      <c r="I33" s="86" t="s">
        <v>297</v>
      </c>
      <c r="J33" s="86" t="s">
        <v>297</v>
      </c>
      <c r="K33" s="86" t="s">
        <v>297</v>
      </c>
      <c r="L33" s="21">
        <v>60</v>
      </c>
      <c r="M33" s="110">
        <v>18.2</v>
      </c>
      <c r="N33" s="86">
        <v>15.2</v>
      </c>
      <c r="O33" s="86">
        <v>16.399999999999999</v>
      </c>
      <c r="P33" s="86">
        <v>14.3</v>
      </c>
      <c r="Q33" s="21">
        <v>13.9</v>
      </c>
      <c r="R33" s="110">
        <v>4.8</v>
      </c>
      <c r="S33" s="86">
        <v>4.8</v>
      </c>
      <c r="T33" s="86">
        <v>4.9000000000000004</v>
      </c>
      <c r="U33" s="86">
        <v>4.8</v>
      </c>
      <c r="V33" s="21">
        <v>4.5999999999999996</v>
      </c>
      <c r="W33" s="110">
        <v>3.1</v>
      </c>
      <c r="X33" s="86">
        <v>3.5</v>
      </c>
      <c r="Y33" s="86">
        <v>3.4</v>
      </c>
      <c r="Z33" s="86">
        <v>2.8</v>
      </c>
      <c r="AA33" s="21">
        <v>3.6</v>
      </c>
    </row>
    <row r="34" spans="1:27" ht="15" customHeight="1" x14ac:dyDescent="0.25">
      <c r="A34" s="105" t="s">
        <v>19</v>
      </c>
      <c r="B34" s="103" t="s">
        <v>75</v>
      </c>
      <c r="C34" s="109">
        <v>6.9</v>
      </c>
      <c r="D34" s="4">
        <v>7.7</v>
      </c>
      <c r="E34" s="4">
        <v>8.3000000000000007</v>
      </c>
      <c r="F34" s="4">
        <v>8.1999999999999993</v>
      </c>
      <c r="G34" s="18">
        <v>7.4</v>
      </c>
      <c r="H34" s="109" t="s">
        <v>297</v>
      </c>
      <c r="I34" s="4">
        <v>41.5</v>
      </c>
      <c r="J34" s="4">
        <v>30</v>
      </c>
      <c r="K34" s="4">
        <v>18</v>
      </c>
      <c r="L34" s="18" t="s">
        <v>297</v>
      </c>
      <c r="M34" s="109">
        <v>15.3</v>
      </c>
      <c r="N34" s="4">
        <v>18.8</v>
      </c>
      <c r="O34" s="4">
        <v>20.7</v>
      </c>
      <c r="P34" s="4">
        <v>20.8</v>
      </c>
      <c r="Q34" s="18">
        <v>23</v>
      </c>
      <c r="R34" s="109">
        <v>5.9</v>
      </c>
      <c r="S34" s="4">
        <v>6</v>
      </c>
      <c r="T34" s="4">
        <v>6.5</v>
      </c>
      <c r="U34" s="4">
        <v>6.3</v>
      </c>
      <c r="V34" s="18">
        <v>6.3</v>
      </c>
      <c r="W34" s="109">
        <v>4.5</v>
      </c>
      <c r="X34" s="4">
        <v>2.8</v>
      </c>
      <c r="Y34" s="4">
        <v>4</v>
      </c>
      <c r="Z34" s="4">
        <v>2.2000000000000002</v>
      </c>
      <c r="AA34" s="18">
        <v>3.7</v>
      </c>
    </row>
    <row r="35" spans="1:27" ht="15" customHeight="1" x14ac:dyDescent="0.25">
      <c r="A35" s="102"/>
      <c r="B35" s="103" t="s">
        <v>76</v>
      </c>
      <c r="C35" s="109">
        <v>7.8</v>
      </c>
      <c r="D35" s="4">
        <v>8.5</v>
      </c>
      <c r="E35" s="4">
        <v>12.7</v>
      </c>
      <c r="F35" s="4">
        <v>7.8</v>
      </c>
      <c r="G35" s="18">
        <v>8.1</v>
      </c>
      <c r="H35" s="109" t="s">
        <v>297</v>
      </c>
      <c r="I35" s="4" t="s">
        <v>297</v>
      </c>
      <c r="J35" s="4" t="s">
        <v>297</v>
      </c>
      <c r="K35" s="4" t="s">
        <v>297</v>
      </c>
      <c r="L35" s="18" t="s">
        <v>297</v>
      </c>
      <c r="M35" s="109">
        <v>14</v>
      </c>
      <c r="N35" s="4">
        <v>11.8</v>
      </c>
      <c r="O35" s="4">
        <v>28</v>
      </c>
      <c r="P35" s="4">
        <v>10.3</v>
      </c>
      <c r="Q35" s="18">
        <v>14.2</v>
      </c>
      <c r="R35" s="109">
        <v>5.6</v>
      </c>
      <c r="S35" s="4">
        <v>8.1</v>
      </c>
      <c r="T35" s="4">
        <v>8.9</v>
      </c>
      <c r="U35" s="4">
        <v>7.5</v>
      </c>
      <c r="V35" s="18">
        <v>7</v>
      </c>
      <c r="W35" s="109" t="s">
        <v>297</v>
      </c>
      <c r="X35" s="4" t="s">
        <v>297</v>
      </c>
      <c r="Y35" s="4" t="s">
        <v>297</v>
      </c>
      <c r="Z35" s="4" t="s">
        <v>297</v>
      </c>
      <c r="AA35" s="18" t="s">
        <v>297</v>
      </c>
    </row>
    <row r="36" spans="1:27" ht="15" customHeight="1" x14ac:dyDescent="0.25">
      <c r="A36" s="102"/>
      <c r="B36" s="104" t="s">
        <v>212</v>
      </c>
      <c r="C36" s="109">
        <v>21.4</v>
      </c>
      <c r="D36" s="4">
        <v>12</v>
      </c>
      <c r="E36" s="4">
        <v>16.5</v>
      </c>
      <c r="F36" s="4">
        <v>6</v>
      </c>
      <c r="G36" s="18">
        <v>12</v>
      </c>
      <c r="H36" s="109">
        <v>24</v>
      </c>
      <c r="I36" s="4">
        <v>12</v>
      </c>
      <c r="J36" s="4">
        <v>12</v>
      </c>
      <c r="K36" s="4" t="s">
        <v>297</v>
      </c>
      <c r="L36" s="18" t="s">
        <v>297</v>
      </c>
      <c r="M36" s="109">
        <v>32.4</v>
      </c>
      <c r="N36" s="4">
        <v>18</v>
      </c>
      <c r="O36" s="4">
        <v>19.600000000000001</v>
      </c>
      <c r="P36" s="4" t="s">
        <v>297</v>
      </c>
      <c r="Q36" s="18">
        <v>18</v>
      </c>
      <c r="R36" s="109">
        <v>5</v>
      </c>
      <c r="S36" s="4">
        <v>6</v>
      </c>
      <c r="T36" s="4">
        <v>6</v>
      </c>
      <c r="U36" s="4">
        <v>6</v>
      </c>
      <c r="V36" s="18">
        <v>6</v>
      </c>
      <c r="W36" s="109" t="s">
        <v>297</v>
      </c>
      <c r="X36" s="4" t="s">
        <v>297</v>
      </c>
      <c r="Y36" s="4" t="s">
        <v>297</v>
      </c>
      <c r="Z36" s="4" t="s">
        <v>297</v>
      </c>
      <c r="AA36" s="18" t="s">
        <v>297</v>
      </c>
    </row>
    <row r="37" spans="1:27" ht="15" customHeight="1" x14ac:dyDescent="0.25">
      <c r="A37" s="102"/>
      <c r="B37" s="103" t="s">
        <v>199</v>
      </c>
      <c r="C37" s="109">
        <v>9.9</v>
      </c>
      <c r="D37" s="4">
        <v>9</v>
      </c>
      <c r="E37" s="4">
        <v>12.1</v>
      </c>
      <c r="F37" s="4">
        <v>11.4</v>
      </c>
      <c r="G37" s="18">
        <v>11.6</v>
      </c>
      <c r="H37" s="109" t="s">
        <v>297</v>
      </c>
      <c r="I37" s="4" t="s">
        <v>297</v>
      </c>
      <c r="J37" s="4" t="s">
        <v>297</v>
      </c>
      <c r="K37" s="4" t="s">
        <v>297</v>
      </c>
      <c r="L37" s="18" t="s">
        <v>297</v>
      </c>
      <c r="M37" s="109">
        <v>19.5</v>
      </c>
      <c r="N37" s="4">
        <v>16.5</v>
      </c>
      <c r="O37" s="4">
        <v>30</v>
      </c>
      <c r="P37" s="4">
        <v>24.2</v>
      </c>
      <c r="Q37" s="18">
        <v>35.9</v>
      </c>
      <c r="R37" s="109">
        <v>6.3</v>
      </c>
      <c r="S37" s="4">
        <v>7.6</v>
      </c>
      <c r="T37" s="4">
        <v>7.9</v>
      </c>
      <c r="U37" s="4">
        <v>7.1</v>
      </c>
      <c r="V37" s="18">
        <v>6.8</v>
      </c>
      <c r="W37" s="109" t="s">
        <v>297</v>
      </c>
      <c r="X37" s="4">
        <v>4</v>
      </c>
      <c r="Y37" s="4" t="s">
        <v>297</v>
      </c>
      <c r="Z37" s="4" t="s">
        <v>297</v>
      </c>
      <c r="AA37" s="18" t="s">
        <v>297</v>
      </c>
    </row>
    <row r="38" spans="1:27" ht="15" customHeight="1" x14ac:dyDescent="0.25">
      <c r="A38" s="111"/>
      <c r="B38" s="107" t="s">
        <v>41</v>
      </c>
      <c r="C38" s="110">
        <v>7.4</v>
      </c>
      <c r="D38" s="86">
        <v>7.9</v>
      </c>
      <c r="E38" s="86">
        <v>9</v>
      </c>
      <c r="F38" s="86">
        <v>8.4</v>
      </c>
      <c r="G38" s="21">
        <v>7.6</v>
      </c>
      <c r="H38" s="110">
        <v>24</v>
      </c>
      <c r="I38" s="86">
        <v>34.1</v>
      </c>
      <c r="J38" s="86">
        <v>24</v>
      </c>
      <c r="K38" s="86">
        <v>18</v>
      </c>
      <c r="L38" s="21" t="s">
        <v>297</v>
      </c>
      <c r="M38" s="110">
        <v>16</v>
      </c>
      <c r="N38" s="86">
        <v>18.2</v>
      </c>
      <c r="O38" s="86">
        <v>22.1</v>
      </c>
      <c r="P38" s="86">
        <v>20.6</v>
      </c>
      <c r="Q38" s="21">
        <v>23.2</v>
      </c>
      <c r="R38" s="110">
        <v>5.9</v>
      </c>
      <c r="S38" s="86">
        <v>6.3</v>
      </c>
      <c r="T38" s="86">
        <v>6.7</v>
      </c>
      <c r="U38" s="86">
        <v>6.4</v>
      </c>
      <c r="V38" s="21">
        <v>6.3</v>
      </c>
      <c r="W38" s="110">
        <v>4.5</v>
      </c>
      <c r="X38" s="86">
        <v>3</v>
      </c>
      <c r="Y38" s="86">
        <v>4</v>
      </c>
      <c r="Z38" s="86">
        <v>2.2000000000000002</v>
      </c>
      <c r="AA38" s="21">
        <v>3.7</v>
      </c>
    </row>
    <row r="39" spans="1:27" ht="15" customHeight="1" x14ac:dyDescent="0.25">
      <c r="A39" s="105" t="s">
        <v>20</v>
      </c>
      <c r="B39" s="103" t="s">
        <v>84</v>
      </c>
      <c r="C39" s="109">
        <v>57</v>
      </c>
      <c r="D39" s="4">
        <v>56</v>
      </c>
      <c r="E39" s="4">
        <v>48.8</v>
      </c>
      <c r="F39" s="4">
        <v>58.3</v>
      </c>
      <c r="G39" s="18">
        <v>66.099999999999994</v>
      </c>
      <c r="H39" s="109">
        <v>84</v>
      </c>
      <c r="I39" s="4" t="s">
        <v>297</v>
      </c>
      <c r="J39" s="4" t="s">
        <v>297</v>
      </c>
      <c r="K39" s="4" t="s">
        <v>297</v>
      </c>
      <c r="L39" s="18">
        <v>78</v>
      </c>
      <c r="M39" s="109">
        <v>56.6</v>
      </c>
      <c r="N39" s="4">
        <v>57.2</v>
      </c>
      <c r="O39" s="4">
        <v>49.5</v>
      </c>
      <c r="P39" s="4">
        <v>58.3</v>
      </c>
      <c r="Q39" s="18">
        <v>66.7</v>
      </c>
      <c r="R39" s="109" t="s">
        <v>297</v>
      </c>
      <c r="S39" s="4">
        <v>2</v>
      </c>
      <c r="T39" s="4">
        <v>6</v>
      </c>
      <c r="U39" s="4" t="s">
        <v>297</v>
      </c>
      <c r="V39" s="18" t="s">
        <v>297</v>
      </c>
      <c r="W39" s="109" t="s">
        <v>297</v>
      </c>
      <c r="X39" s="4">
        <v>12</v>
      </c>
      <c r="Y39" s="4" t="s">
        <v>297</v>
      </c>
      <c r="Z39" s="4" t="s">
        <v>297</v>
      </c>
      <c r="AA39" s="18">
        <v>3</v>
      </c>
    </row>
    <row r="40" spans="1:27" ht="15" customHeight="1" x14ac:dyDescent="0.25">
      <c r="A40" s="102"/>
      <c r="B40" s="103" t="s">
        <v>87</v>
      </c>
      <c r="C40" s="109">
        <v>20.8</v>
      </c>
      <c r="D40" s="4">
        <v>20.5</v>
      </c>
      <c r="E40" s="4">
        <v>20.3</v>
      </c>
      <c r="F40" s="4">
        <v>18.7</v>
      </c>
      <c r="G40" s="18">
        <v>19.8</v>
      </c>
      <c r="H40" s="109">
        <v>192</v>
      </c>
      <c r="I40" s="4">
        <v>30</v>
      </c>
      <c r="J40" s="4" t="s">
        <v>297</v>
      </c>
      <c r="K40" s="4" t="s">
        <v>297</v>
      </c>
      <c r="L40" s="18" t="s">
        <v>297</v>
      </c>
      <c r="M40" s="109">
        <v>26.2</v>
      </c>
      <c r="N40" s="4">
        <v>25.9</v>
      </c>
      <c r="O40" s="4">
        <v>26.9</v>
      </c>
      <c r="P40" s="4">
        <v>25.4</v>
      </c>
      <c r="Q40" s="18">
        <v>25.5</v>
      </c>
      <c r="R40" s="109">
        <v>6.2</v>
      </c>
      <c r="S40" s="4">
        <v>6.4</v>
      </c>
      <c r="T40" s="4">
        <v>6.1</v>
      </c>
      <c r="U40" s="4">
        <v>6.2</v>
      </c>
      <c r="V40" s="18">
        <v>6</v>
      </c>
      <c r="W40" s="109" t="s">
        <v>297</v>
      </c>
      <c r="X40" s="4">
        <v>1.9</v>
      </c>
      <c r="Y40" s="4">
        <v>3.4</v>
      </c>
      <c r="Z40" s="4" t="s">
        <v>297</v>
      </c>
      <c r="AA40" s="18">
        <v>2.7</v>
      </c>
    </row>
    <row r="41" spans="1:27" ht="15" customHeight="1" x14ac:dyDescent="0.25">
      <c r="A41" s="102"/>
      <c r="B41" s="103" t="s">
        <v>200</v>
      </c>
      <c r="C41" s="109">
        <v>20.3</v>
      </c>
      <c r="D41" s="4">
        <v>20.3</v>
      </c>
      <c r="E41" s="4">
        <v>18.399999999999999</v>
      </c>
      <c r="F41" s="4">
        <v>22.7</v>
      </c>
      <c r="G41" s="18">
        <v>25.8</v>
      </c>
      <c r="H41" s="109" t="s">
        <v>297</v>
      </c>
      <c r="I41" s="4" t="s">
        <v>297</v>
      </c>
      <c r="J41" s="4" t="s">
        <v>297</v>
      </c>
      <c r="K41" s="4">
        <v>78.3</v>
      </c>
      <c r="L41" s="18" t="s">
        <v>297</v>
      </c>
      <c r="M41" s="109">
        <v>22.6</v>
      </c>
      <c r="N41" s="4">
        <v>22.7</v>
      </c>
      <c r="O41" s="4">
        <v>22.2</v>
      </c>
      <c r="P41" s="4">
        <v>26.8</v>
      </c>
      <c r="Q41" s="18">
        <v>28.9</v>
      </c>
      <c r="R41" s="109">
        <v>5.3</v>
      </c>
      <c r="S41" s="4">
        <v>7.2</v>
      </c>
      <c r="T41" s="4">
        <v>6.3</v>
      </c>
      <c r="U41" s="4">
        <v>5.8</v>
      </c>
      <c r="V41" s="18">
        <v>5.4</v>
      </c>
      <c r="W41" s="109" t="s">
        <v>297</v>
      </c>
      <c r="X41" s="4" t="s">
        <v>297</v>
      </c>
      <c r="Y41" s="4" t="s">
        <v>297</v>
      </c>
      <c r="Z41" s="4" t="s">
        <v>297</v>
      </c>
      <c r="AA41" s="18" t="s">
        <v>297</v>
      </c>
    </row>
    <row r="42" spans="1:27" ht="15" customHeight="1" x14ac:dyDescent="0.25">
      <c r="A42" s="102"/>
      <c r="B42" s="103" t="s">
        <v>92</v>
      </c>
      <c r="C42" s="109">
        <v>3.2</v>
      </c>
      <c r="D42" s="4">
        <v>2.9</v>
      </c>
      <c r="E42" s="4">
        <v>3.1</v>
      </c>
      <c r="F42" s="4">
        <v>3.6</v>
      </c>
      <c r="G42" s="18">
        <v>2.7</v>
      </c>
      <c r="H42" s="109" t="s">
        <v>297</v>
      </c>
      <c r="I42" s="4" t="s">
        <v>297</v>
      </c>
      <c r="J42" s="4" t="s">
        <v>297</v>
      </c>
      <c r="K42" s="4" t="s">
        <v>297</v>
      </c>
      <c r="L42" s="18" t="s">
        <v>297</v>
      </c>
      <c r="M42" s="109">
        <v>6.5</v>
      </c>
      <c r="N42" s="4">
        <v>48</v>
      </c>
      <c r="O42" s="4">
        <v>12.5</v>
      </c>
      <c r="P42" s="4">
        <v>15.7</v>
      </c>
      <c r="Q42" s="18">
        <v>8.1999999999999993</v>
      </c>
      <c r="R42" s="109">
        <v>3.2</v>
      </c>
      <c r="S42" s="4">
        <v>2.4</v>
      </c>
      <c r="T42" s="4">
        <v>2.8</v>
      </c>
      <c r="U42" s="4">
        <v>3.3</v>
      </c>
      <c r="V42" s="18">
        <v>2.7</v>
      </c>
      <c r="W42" s="109" t="s">
        <v>297</v>
      </c>
      <c r="X42" s="4" t="s">
        <v>297</v>
      </c>
      <c r="Y42" s="4" t="s">
        <v>297</v>
      </c>
      <c r="Z42" s="4" t="s">
        <v>297</v>
      </c>
      <c r="AA42" s="18" t="s">
        <v>297</v>
      </c>
    </row>
    <row r="43" spans="1:27" ht="15" customHeight="1" x14ac:dyDescent="0.25">
      <c r="A43" s="102"/>
      <c r="B43" s="103" t="s">
        <v>95</v>
      </c>
      <c r="C43" s="109">
        <v>4.7</v>
      </c>
      <c r="D43" s="4">
        <v>6.5</v>
      </c>
      <c r="E43" s="4">
        <v>9.3000000000000007</v>
      </c>
      <c r="F43" s="4">
        <v>6.7</v>
      </c>
      <c r="G43" s="18">
        <v>6</v>
      </c>
      <c r="H43" s="109" t="s">
        <v>297</v>
      </c>
      <c r="I43" s="4" t="s">
        <v>297</v>
      </c>
      <c r="J43" s="4" t="s">
        <v>297</v>
      </c>
      <c r="K43" s="4" t="s">
        <v>297</v>
      </c>
      <c r="L43" s="18" t="s">
        <v>297</v>
      </c>
      <c r="M43" s="109" t="s">
        <v>297</v>
      </c>
      <c r="N43" s="4">
        <v>11.5</v>
      </c>
      <c r="O43" s="4">
        <v>18</v>
      </c>
      <c r="P43" s="4" t="s">
        <v>297</v>
      </c>
      <c r="Q43" s="18">
        <v>8</v>
      </c>
      <c r="R43" s="109">
        <v>4.7</v>
      </c>
      <c r="S43" s="4">
        <v>4</v>
      </c>
      <c r="T43" s="4">
        <v>5</v>
      </c>
      <c r="U43" s="4">
        <v>6.7</v>
      </c>
      <c r="V43" s="18">
        <v>5.6</v>
      </c>
      <c r="W43" s="109" t="s">
        <v>297</v>
      </c>
      <c r="X43" s="4" t="s">
        <v>297</v>
      </c>
      <c r="Y43" s="4" t="s">
        <v>297</v>
      </c>
      <c r="Z43" s="4" t="s">
        <v>297</v>
      </c>
      <c r="AA43" s="18" t="s">
        <v>297</v>
      </c>
    </row>
    <row r="44" spans="1:27" ht="15" customHeight="1" x14ac:dyDescent="0.25">
      <c r="A44" s="111"/>
      <c r="B44" s="107" t="s">
        <v>41</v>
      </c>
      <c r="C44" s="110">
        <v>22</v>
      </c>
      <c r="D44" s="86">
        <v>22.3</v>
      </c>
      <c r="E44" s="86">
        <v>21.1</v>
      </c>
      <c r="F44" s="86">
        <v>22.2</v>
      </c>
      <c r="G44" s="21">
        <v>21.2</v>
      </c>
      <c r="H44" s="110">
        <v>138</v>
      </c>
      <c r="I44" s="86">
        <v>30</v>
      </c>
      <c r="J44" s="86" t="s">
        <v>297</v>
      </c>
      <c r="K44" s="86">
        <v>78.3</v>
      </c>
      <c r="L44" s="21">
        <v>78</v>
      </c>
      <c r="M44" s="110">
        <v>29.7</v>
      </c>
      <c r="N44" s="86">
        <v>30.7</v>
      </c>
      <c r="O44" s="86">
        <v>29.6</v>
      </c>
      <c r="P44" s="86">
        <v>32.299999999999997</v>
      </c>
      <c r="Q44" s="21">
        <v>31.6</v>
      </c>
      <c r="R44" s="110">
        <v>5</v>
      </c>
      <c r="S44" s="86">
        <v>4.8</v>
      </c>
      <c r="T44" s="86">
        <v>5.2</v>
      </c>
      <c r="U44" s="86">
        <v>5.2</v>
      </c>
      <c r="V44" s="21">
        <v>4.4000000000000004</v>
      </c>
      <c r="W44" s="110" t="s">
        <v>297</v>
      </c>
      <c r="X44" s="86">
        <v>5.3</v>
      </c>
      <c r="Y44" s="86">
        <v>3.4</v>
      </c>
      <c r="Z44" s="86" t="s">
        <v>297</v>
      </c>
      <c r="AA44" s="21">
        <v>2.8</v>
      </c>
    </row>
    <row r="45" spans="1:27" ht="15" customHeight="1" x14ac:dyDescent="0.25">
      <c r="A45" s="102" t="s">
        <v>21</v>
      </c>
      <c r="B45" s="104" t="s">
        <v>213</v>
      </c>
      <c r="C45" s="109">
        <v>17.899999999999999</v>
      </c>
      <c r="D45" s="4">
        <v>10.6</v>
      </c>
      <c r="E45" s="4">
        <v>14</v>
      </c>
      <c r="F45" s="4">
        <v>11.9</v>
      </c>
      <c r="G45" s="18">
        <v>11.1</v>
      </c>
      <c r="H45" s="109" t="s">
        <v>297</v>
      </c>
      <c r="I45" s="4">
        <v>18</v>
      </c>
      <c r="J45" s="4" t="s">
        <v>297</v>
      </c>
      <c r="K45" s="4" t="s">
        <v>297</v>
      </c>
      <c r="L45" s="18" t="s">
        <v>297</v>
      </c>
      <c r="M45" s="109">
        <v>25.8</v>
      </c>
      <c r="N45" s="4">
        <v>18.2</v>
      </c>
      <c r="O45" s="4">
        <v>21.4</v>
      </c>
      <c r="P45" s="4">
        <v>19.600000000000001</v>
      </c>
      <c r="Q45" s="18">
        <v>20.7</v>
      </c>
      <c r="R45" s="109">
        <v>5.3</v>
      </c>
      <c r="S45" s="4">
        <v>6.7</v>
      </c>
      <c r="T45" s="4">
        <v>6.2</v>
      </c>
      <c r="U45" s="4">
        <v>6</v>
      </c>
      <c r="V45" s="18">
        <v>6</v>
      </c>
      <c r="W45" s="109" t="s">
        <v>297</v>
      </c>
      <c r="X45" s="4" t="s">
        <v>297</v>
      </c>
      <c r="Y45" s="4" t="s">
        <v>297</v>
      </c>
      <c r="Z45" s="4">
        <v>7</v>
      </c>
      <c r="AA45" s="18">
        <v>10.5</v>
      </c>
    </row>
    <row r="46" spans="1:27" ht="15" customHeight="1" x14ac:dyDescent="0.25">
      <c r="A46" s="102"/>
      <c r="B46" s="104" t="s">
        <v>214</v>
      </c>
      <c r="C46" s="109">
        <v>14.1</v>
      </c>
      <c r="D46" s="4">
        <v>13.8</v>
      </c>
      <c r="E46" s="4">
        <v>15.9</v>
      </c>
      <c r="F46" s="4">
        <v>13.1</v>
      </c>
      <c r="G46" s="18">
        <v>14.3</v>
      </c>
      <c r="H46" s="109" t="s">
        <v>297</v>
      </c>
      <c r="I46" s="4" t="s">
        <v>297</v>
      </c>
      <c r="J46" s="4" t="s">
        <v>297</v>
      </c>
      <c r="K46" s="4" t="s">
        <v>297</v>
      </c>
      <c r="L46" s="18" t="s">
        <v>297</v>
      </c>
      <c r="M46" s="109">
        <v>23.9</v>
      </c>
      <c r="N46" s="4">
        <v>23.9</v>
      </c>
      <c r="O46" s="4">
        <v>25.8</v>
      </c>
      <c r="P46" s="4">
        <v>23.1</v>
      </c>
      <c r="Q46" s="18">
        <v>27.1</v>
      </c>
      <c r="R46" s="109">
        <v>8.6999999999999993</v>
      </c>
      <c r="S46" s="4">
        <v>8.4</v>
      </c>
      <c r="T46" s="4">
        <v>7.3</v>
      </c>
      <c r="U46" s="4">
        <v>8</v>
      </c>
      <c r="V46" s="18">
        <v>6.6</v>
      </c>
      <c r="W46" s="109" t="s">
        <v>297</v>
      </c>
      <c r="X46" s="4" t="s">
        <v>297</v>
      </c>
      <c r="Y46" s="4">
        <v>3</v>
      </c>
      <c r="Z46" s="4">
        <v>5.0999999999999996</v>
      </c>
      <c r="AA46" s="18">
        <v>3</v>
      </c>
    </row>
    <row r="47" spans="1:27" ht="15" customHeight="1" x14ac:dyDescent="0.25">
      <c r="A47" s="111"/>
      <c r="B47" s="107" t="s">
        <v>41</v>
      </c>
      <c r="C47" s="110">
        <v>15.6</v>
      </c>
      <c r="D47" s="86">
        <v>12.3</v>
      </c>
      <c r="E47" s="86">
        <v>15.1</v>
      </c>
      <c r="F47" s="86">
        <v>12.6</v>
      </c>
      <c r="G47" s="21">
        <v>12.6</v>
      </c>
      <c r="H47" s="110" t="s">
        <v>297</v>
      </c>
      <c r="I47" s="86">
        <v>18</v>
      </c>
      <c r="J47" s="86" t="s">
        <v>297</v>
      </c>
      <c r="K47" s="86" t="s">
        <v>297</v>
      </c>
      <c r="L47" s="21" t="s">
        <v>297</v>
      </c>
      <c r="M47" s="110">
        <v>24.9</v>
      </c>
      <c r="N47" s="86">
        <v>21.4</v>
      </c>
      <c r="O47" s="86">
        <v>23.9</v>
      </c>
      <c r="P47" s="86">
        <v>21.4</v>
      </c>
      <c r="Q47" s="21">
        <v>23.9</v>
      </c>
      <c r="R47" s="110">
        <v>7.7</v>
      </c>
      <c r="S47" s="86">
        <v>7.6</v>
      </c>
      <c r="T47" s="86">
        <v>6.9</v>
      </c>
      <c r="U47" s="86">
        <v>7.2</v>
      </c>
      <c r="V47" s="21">
        <v>6.3</v>
      </c>
      <c r="W47" s="110" t="s">
        <v>297</v>
      </c>
      <c r="X47" s="86" t="s">
        <v>297</v>
      </c>
      <c r="Y47" s="86">
        <v>3</v>
      </c>
      <c r="Z47" s="86">
        <v>6</v>
      </c>
      <c r="AA47" s="21">
        <v>8</v>
      </c>
    </row>
    <row r="48" spans="1:27" ht="15" customHeight="1" x14ac:dyDescent="0.25">
      <c r="A48" s="102" t="s">
        <v>22</v>
      </c>
      <c r="B48" s="103" t="s">
        <v>100</v>
      </c>
      <c r="C48" s="109">
        <v>4.5999999999999996</v>
      </c>
      <c r="D48" s="4">
        <v>4.8</v>
      </c>
      <c r="E48" s="4">
        <v>4.9000000000000004</v>
      </c>
      <c r="F48" s="4">
        <v>5.5</v>
      </c>
      <c r="G48" s="18">
        <v>6.3</v>
      </c>
      <c r="H48" s="109" t="s">
        <v>297</v>
      </c>
      <c r="I48" s="4" t="s">
        <v>297</v>
      </c>
      <c r="J48" s="4" t="s">
        <v>297</v>
      </c>
      <c r="K48" s="4" t="s">
        <v>297</v>
      </c>
      <c r="L48" s="18" t="s">
        <v>297</v>
      </c>
      <c r="M48" s="109">
        <v>16</v>
      </c>
      <c r="N48" s="4">
        <v>14.9</v>
      </c>
      <c r="O48" s="4">
        <v>19.100000000000001</v>
      </c>
      <c r="P48" s="4">
        <v>18.7</v>
      </c>
      <c r="Q48" s="18">
        <v>24.9</v>
      </c>
      <c r="R48" s="109">
        <v>4.3</v>
      </c>
      <c r="S48" s="4">
        <v>4.3</v>
      </c>
      <c r="T48" s="4">
        <v>4.5</v>
      </c>
      <c r="U48" s="4">
        <v>4.5999999999999996</v>
      </c>
      <c r="V48" s="18">
        <v>5</v>
      </c>
      <c r="W48" s="109">
        <v>1.9</v>
      </c>
      <c r="X48" s="4">
        <v>3</v>
      </c>
      <c r="Y48" s="4">
        <v>3.4</v>
      </c>
      <c r="Z48" s="4">
        <v>3.6</v>
      </c>
      <c r="AA48" s="18">
        <v>4.0999999999999996</v>
      </c>
    </row>
    <row r="49" spans="1:27" ht="15" customHeight="1" x14ac:dyDescent="0.25">
      <c r="A49" s="102"/>
      <c r="B49" s="103" t="s">
        <v>103</v>
      </c>
      <c r="C49" s="109" t="s">
        <v>297</v>
      </c>
      <c r="D49" s="4" t="s">
        <v>297</v>
      </c>
      <c r="E49" s="4" t="s">
        <v>297</v>
      </c>
      <c r="F49" s="4" t="s">
        <v>297</v>
      </c>
      <c r="G49" s="18" t="s">
        <v>297</v>
      </c>
      <c r="H49" s="109" t="s">
        <v>297</v>
      </c>
      <c r="I49" s="4" t="s">
        <v>297</v>
      </c>
      <c r="J49" s="4" t="s">
        <v>297</v>
      </c>
      <c r="K49" s="4" t="s">
        <v>297</v>
      </c>
      <c r="L49" s="18" t="s">
        <v>297</v>
      </c>
      <c r="M49" s="109" t="s">
        <v>297</v>
      </c>
      <c r="N49" s="4" t="s">
        <v>297</v>
      </c>
      <c r="O49" s="4" t="s">
        <v>297</v>
      </c>
      <c r="P49" s="4" t="s">
        <v>297</v>
      </c>
      <c r="Q49" s="18" t="s">
        <v>297</v>
      </c>
      <c r="R49" s="109" t="s">
        <v>297</v>
      </c>
      <c r="S49" s="4" t="s">
        <v>297</v>
      </c>
      <c r="T49" s="4" t="s">
        <v>297</v>
      </c>
      <c r="U49" s="4" t="s">
        <v>297</v>
      </c>
      <c r="V49" s="18" t="s">
        <v>297</v>
      </c>
      <c r="W49" s="109" t="s">
        <v>297</v>
      </c>
      <c r="X49" s="4" t="s">
        <v>297</v>
      </c>
      <c r="Y49" s="4" t="s">
        <v>297</v>
      </c>
      <c r="Z49" s="4" t="s">
        <v>297</v>
      </c>
      <c r="AA49" s="18" t="s">
        <v>297</v>
      </c>
    </row>
    <row r="50" spans="1:27" ht="15" customHeight="1" x14ac:dyDescent="0.25">
      <c r="A50" s="111"/>
      <c r="B50" s="107" t="s">
        <v>41</v>
      </c>
      <c r="C50" s="110">
        <v>4.5999999999999996</v>
      </c>
      <c r="D50" s="86">
        <v>4.8</v>
      </c>
      <c r="E50" s="86">
        <v>4.9000000000000004</v>
      </c>
      <c r="F50" s="86">
        <v>5.5</v>
      </c>
      <c r="G50" s="21">
        <v>6.3</v>
      </c>
      <c r="H50" s="110" t="s">
        <v>297</v>
      </c>
      <c r="I50" s="86" t="s">
        <v>297</v>
      </c>
      <c r="J50" s="86" t="s">
        <v>297</v>
      </c>
      <c r="K50" s="86" t="s">
        <v>297</v>
      </c>
      <c r="L50" s="21" t="s">
        <v>297</v>
      </c>
      <c r="M50" s="110">
        <v>16</v>
      </c>
      <c r="N50" s="86">
        <v>14.9</v>
      </c>
      <c r="O50" s="86">
        <v>19.100000000000001</v>
      </c>
      <c r="P50" s="86">
        <v>18.7</v>
      </c>
      <c r="Q50" s="21">
        <v>24.9</v>
      </c>
      <c r="R50" s="110">
        <v>4.3</v>
      </c>
      <c r="S50" s="86">
        <v>4.3</v>
      </c>
      <c r="T50" s="86">
        <v>4.5</v>
      </c>
      <c r="U50" s="86">
        <v>4.5999999999999996</v>
      </c>
      <c r="V50" s="21">
        <v>5</v>
      </c>
      <c r="W50" s="110">
        <v>1.9</v>
      </c>
      <c r="X50" s="86">
        <v>3</v>
      </c>
      <c r="Y50" s="86">
        <v>3.4</v>
      </c>
      <c r="Z50" s="86">
        <v>3.6</v>
      </c>
      <c r="AA50" s="21">
        <v>4.0999999999999996</v>
      </c>
    </row>
    <row r="51" spans="1:27" ht="15" customHeight="1" x14ac:dyDescent="0.25">
      <c r="A51" s="105" t="s">
        <v>23</v>
      </c>
      <c r="B51" s="103" t="s">
        <v>108</v>
      </c>
      <c r="C51" s="109">
        <v>6.4</v>
      </c>
      <c r="D51" s="4">
        <v>7.5</v>
      </c>
      <c r="E51" s="4">
        <v>6.5</v>
      </c>
      <c r="F51" s="4">
        <v>6.8</v>
      </c>
      <c r="G51" s="18">
        <v>6.4</v>
      </c>
      <c r="H51" s="109" t="s">
        <v>297</v>
      </c>
      <c r="I51" s="4">
        <v>29.3</v>
      </c>
      <c r="J51" s="4">
        <v>13.5</v>
      </c>
      <c r="K51" s="4" t="s">
        <v>297</v>
      </c>
      <c r="L51" s="18" t="s">
        <v>297</v>
      </c>
      <c r="M51" s="109">
        <v>15.9</v>
      </c>
      <c r="N51" s="4">
        <v>20.2</v>
      </c>
      <c r="O51" s="4">
        <v>13.4</v>
      </c>
      <c r="P51" s="4">
        <v>12.5</v>
      </c>
      <c r="Q51" s="18">
        <v>12.1</v>
      </c>
      <c r="R51" s="109">
        <v>6.2</v>
      </c>
      <c r="S51" s="4">
        <v>5.9</v>
      </c>
      <c r="T51" s="4">
        <v>6.4</v>
      </c>
      <c r="U51" s="4">
        <v>6.7</v>
      </c>
      <c r="V51" s="18">
        <v>6.3</v>
      </c>
      <c r="W51" s="109">
        <v>4.2</v>
      </c>
      <c r="X51" s="4">
        <v>4.5999999999999996</v>
      </c>
      <c r="Y51" s="4">
        <v>3.8</v>
      </c>
      <c r="Z51" s="4">
        <v>4.5999999999999996</v>
      </c>
      <c r="AA51" s="18">
        <v>4.2</v>
      </c>
    </row>
    <row r="52" spans="1:27" ht="15" customHeight="1" x14ac:dyDescent="0.25">
      <c r="A52" s="102"/>
      <c r="B52" s="103" t="s">
        <v>112</v>
      </c>
      <c r="C52" s="109">
        <v>1</v>
      </c>
      <c r="D52" s="4">
        <v>2.5</v>
      </c>
      <c r="E52" s="4">
        <v>2.5</v>
      </c>
      <c r="F52" s="4">
        <v>3.3</v>
      </c>
      <c r="G52" s="18">
        <v>3.7</v>
      </c>
      <c r="H52" s="109" t="s">
        <v>297</v>
      </c>
      <c r="I52" s="4" t="s">
        <v>297</v>
      </c>
      <c r="J52" s="4" t="s">
        <v>297</v>
      </c>
      <c r="K52" s="4" t="s">
        <v>297</v>
      </c>
      <c r="L52" s="18" t="s">
        <v>297</v>
      </c>
      <c r="M52" s="109" t="s">
        <v>297</v>
      </c>
      <c r="N52" s="4" t="s">
        <v>297</v>
      </c>
      <c r="O52" s="4" t="s">
        <v>297</v>
      </c>
      <c r="P52" s="4" t="s">
        <v>297</v>
      </c>
      <c r="Q52" s="18">
        <v>6</v>
      </c>
      <c r="R52" s="109">
        <v>1</v>
      </c>
      <c r="S52" s="4">
        <v>2.5</v>
      </c>
      <c r="T52" s="4">
        <v>2.5</v>
      </c>
      <c r="U52" s="4">
        <v>3.3</v>
      </c>
      <c r="V52" s="18">
        <v>3.3</v>
      </c>
      <c r="W52" s="109" t="s">
        <v>297</v>
      </c>
      <c r="X52" s="4" t="s">
        <v>297</v>
      </c>
      <c r="Y52" s="4" t="s">
        <v>297</v>
      </c>
      <c r="Z52" s="4" t="s">
        <v>297</v>
      </c>
      <c r="AA52" s="18" t="s">
        <v>297</v>
      </c>
    </row>
    <row r="53" spans="1:27" ht="15" customHeight="1" x14ac:dyDescent="0.25">
      <c r="A53" s="102"/>
      <c r="B53" s="103" t="s">
        <v>119</v>
      </c>
      <c r="C53" s="109">
        <v>3.5</v>
      </c>
      <c r="D53" s="4">
        <v>3</v>
      </c>
      <c r="E53" s="4">
        <v>3.1</v>
      </c>
      <c r="F53" s="4">
        <v>3.3</v>
      </c>
      <c r="G53" s="18">
        <v>3.1</v>
      </c>
      <c r="H53" s="109" t="s">
        <v>297</v>
      </c>
      <c r="I53" s="4" t="s">
        <v>297</v>
      </c>
      <c r="J53" s="4" t="s">
        <v>297</v>
      </c>
      <c r="K53" s="4" t="s">
        <v>297</v>
      </c>
      <c r="L53" s="18" t="s">
        <v>297</v>
      </c>
      <c r="M53" s="109" t="s">
        <v>297</v>
      </c>
      <c r="N53" s="4" t="s">
        <v>297</v>
      </c>
      <c r="O53" s="4" t="s">
        <v>297</v>
      </c>
      <c r="P53" s="4" t="s">
        <v>297</v>
      </c>
      <c r="Q53" s="18" t="s">
        <v>297</v>
      </c>
      <c r="R53" s="109">
        <v>3.5</v>
      </c>
      <c r="S53" s="4">
        <v>3</v>
      </c>
      <c r="T53" s="4">
        <v>3.1</v>
      </c>
      <c r="U53" s="4">
        <v>3.3</v>
      </c>
      <c r="V53" s="18">
        <v>3.1</v>
      </c>
      <c r="W53" s="109" t="s">
        <v>297</v>
      </c>
      <c r="X53" s="4">
        <v>1.7</v>
      </c>
      <c r="Y53" s="4">
        <v>3.5</v>
      </c>
      <c r="Z53" s="4">
        <v>2.7</v>
      </c>
      <c r="AA53" s="18" t="s">
        <v>297</v>
      </c>
    </row>
    <row r="54" spans="1:27" ht="15" customHeight="1" x14ac:dyDescent="0.25">
      <c r="A54" s="111"/>
      <c r="B54" s="107" t="s">
        <v>41</v>
      </c>
      <c r="C54" s="110">
        <v>6</v>
      </c>
      <c r="D54" s="86">
        <v>6.8</v>
      </c>
      <c r="E54" s="86">
        <v>6.1</v>
      </c>
      <c r="F54" s="86">
        <v>6.4</v>
      </c>
      <c r="G54" s="21">
        <v>5.8</v>
      </c>
      <c r="H54" s="110" t="s">
        <v>297</v>
      </c>
      <c r="I54" s="86">
        <v>29.3</v>
      </c>
      <c r="J54" s="86">
        <v>13.5</v>
      </c>
      <c r="K54" s="86" t="s">
        <v>297</v>
      </c>
      <c r="L54" s="21" t="s">
        <v>297</v>
      </c>
      <c r="M54" s="110">
        <v>15.9</v>
      </c>
      <c r="N54" s="86">
        <v>20.2</v>
      </c>
      <c r="O54" s="86">
        <v>13.4</v>
      </c>
      <c r="P54" s="86">
        <v>12.5</v>
      </c>
      <c r="Q54" s="21">
        <v>11.8</v>
      </c>
      <c r="R54" s="110">
        <v>5.8</v>
      </c>
      <c r="S54" s="86">
        <v>5.4</v>
      </c>
      <c r="T54" s="86">
        <v>5.9</v>
      </c>
      <c r="U54" s="86">
        <v>6.2</v>
      </c>
      <c r="V54" s="21">
        <v>5.6</v>
      </c>
      <c r="W54" s="110">
        <v>4.2</v>
      </c>
      <c r="X54" s="86">
        <v>4.5</v>
      </c>
      <c r="Y54" s="86">
        <v>3.8</v>
      </c>
      <c r="Z54" s="86">
        <v>4.5</v>
      </c>
      <c r="AA54" s="21">
        <v>4.2</v>
      </c>
    </row>
    <row r="55" spans="1:27" ht="15" customHeight="1" x14ac:dyDescent="0.25">
      <c r="A55" s="105" t="s">
        <v>24</v>
      </c>
      <c r="B55" s="103" t="s">
        <v>123</v>
      </c>
      <c r="C55" s="109">
        <v>6.2</v>
      </c>
      <c r="D55" s="4">
        <v>6.3</v>
      </c>
      <c r="E55" s="4">
        <v>6</v>
      </c>
      <c r="F55" s="4">
        <v>6</v>
      </c>
      <c r="G55" s="18">
        <v>6.1</v>
      </c>
      <c r="H55" s="109" t="s">
        <v>297</v>
      </c>
      <c r="I55" s="4" t="s">
        <v>297</v>
      </c>
      <c r="J55" s="4" t="s">
        <v>297</v>
      </c>
      <c r="K55" s="4" t="s">
        <v>297</v>
      </c>
      <c r="L55" s="18" t="s">
        <v>297</v>
      </c>
      <c r="M55" s="109" t="s">
        <v>297</v>
      </c>
      <c r="N55" s="4" t="s">
        <v>297</v>
      </c>
      <c r="O55" s="4" t="s">
        <v>297</v>
      </c>
      <c r="P55" s="4" t="s">
        <v>297</v>
      </c>
      <c r="Q55" s="18" t="s">
        <v>297</v>
      </c>
      <c r="R55" s="109">
        <v>6.2</v>
      </c>
      <c r="S55" s="4">
        <v>6.3</v>
      </c>
      <c r="T55" s="4">
        <v>6</v>
      </c>
      <c r="U55" s="4">
        <v>6</v>
      </c>
      <c r="V55" s="18">
        <v>6.1</v>
      </c>
      <c r="W55" s="109">
        <v>6</v>
      </c>
      <c r="X55" s="4">
        <v>4.2</v>
      </c>
      <c r="Y55" s="4">
        <v>3</v>
      </c>
      <c r="Z55" s="4">
        <v>6</v>
      </c>
      <c r="AA55" s="18">
        <v>2.5</v>
      </c>
    </row>
    <row r="56" spans="1:27" ht="15" customHeight="1" x14ac:dyDescent="0.25">
      <c r="A56" s="102"/>
      <c r="B56" s="104" t="s">
        <v>215</v>
      </c>
      <c r="C56" s="109" t="s">
        <v>297</v>
      </c>
      <c r="D56" s="4" t="s">
        <v>297</v>
      </c>
      <c r="E56" s="4" t="s">
        <v>297</v>
      </c>
      <c r="F56" s="4" t="s">
        <v>297</v>
      </c>
      <c r="G56" s="18" t="s">
        <v>297</v>
      </c>
      <c r="H56" s="109" t="s">
        <v>297</v>
      </c>
      <c r="I56" s="4" t="s">
        <v>297</v>
      </c>
      <c r="J56" s="4" t="s">
        <v>297</v>
      </c>
      <c r="K56" s="4" t="s">
        <v>297</v>
      </c>
      <c r="L56" s="18" t="s">
        <v>297</v>
      </c>
      <c r="M56" s="109" t="s">
        <v>297</v>
      </c>
      <c r="N56" s="4" t="s">
        <v>297</v>
      </c>
      <c r="O56" s="4" t="s">
        <v>297</v>
      </c>
      <c r="P56" s="4" t="s">
        <v>297</v>
      </c>
      <c r="Q56" s="18" t="s">
        <v>297</v>
      </c>
      <c r="R56" s="109" t="s">
        <v>297</v>
      </c>
      <c r="S56" s="4" t="s">
        <v>297</v>
      </c>
      <c r="T56" s="4" t="s">
        <v>297</v>
      </c>
      <c r="U56" s="4" t="s">
        <v>297</v>
      </c>
      <c r="V56" s="18" t="s">
        <v>297</v>
      </c>
      <c r="W56" s="109" t="s">
        <v>297</v>
      </c>
      <c r="X56" s="4" t="s">
        <v>297</v>
      </c>
      <c r="Y56" s="4" t="s">
        <v>297</v>
      </c>
      <c r="Z56" s="4" t="s">
        <v>297</v>
      </c>
      <c r="AA56" s="18" t="s">
        <v>297</v>
      </c>
    </row>
    <row r="57" spans="1:27" ht="15" customHeight="1" x14ac:dyDescent="0.25">
      <c r="A57" s="102"/>
      <c r="B57" s="103" t="s">
        <v>128</v>
      </c>
      <c r="C57" s="109">
        <v>5.9</v>
      </c>
      <c r="D57" s="4">
        <v>5.4</v>
      </c>
      <c r="E57" s="4">
        <v>5.7</v>
      </c>
      <c r="F57" s="4">
        <v>6.2</v>
      </c>
      <c r="G57" s="18">
        <v>5.9</v>
      </c>
      <c r="H57" s="109" t="s">
        <v>297</v>
      </c>
      <c r="I57" s="4" t="s">
        <v>297</v>
      </c>
      <c r="J57" s="4" t="s">
        <v>297</v>
      </c>
      <c r="K57" s="4" t="s">
        <v>297</v>
      </c>
      <c r="L57" s="18" t="s">
        <v>297</v>
      </c>
      <c r="M57" s="109" t="s">
        <v>297</v>
      </c>
      <c r="N57" s="4" t="s">
        <v>297</v>
      </c>
      <c r="O57" s="4" t="s">
        <v>297</v>
      </c>
      <c r="P57" s="4">
        <v>20</v>
      </c>
      <c r="Q57" s="18" t="s">
        <v>297</v>
      </c>
      <c r="R57" s="109">
        <v>5.9</v>
      </c>
      <c r="S57" s="4">
        <v>5.4</v>
      </c>
      <c r="T57" s="4">
        <v>5.7</v>
      </c>
      <c r="U57" s="4">
        <v>6.1</v>
      </c>
      <c r="V57" s="18">
        <v>5.9</v>
      </c>
      <c r="W57" s="109" t="s">
        <v>297</v>
      </c>
      <c r="X57" s="4" t="s">
        <v>297</v>
      </c>
      <c r="Y57" s="4" t="s">
        <v>297</v>
      </c>
      <c r="Z57" s="4" t="s">
        <v>297</v>
      </c>
      <c r="AA57" s="18" t="s">
        <v>297</v>
      </c>
    </row>
    <row r="58" spans="1:27" ht="15" customHeight="1" x14ac:dyDescent="0.25">
      <c r="A58" s="111"/>
      <c r="B58" s="107" t="s">
        <v>41</v>
      </c>
      <c r="C58" s="110">
        <v>6.1</v>
      </c>
      <c r="D58" s="86">
        <v>6.1</v>
      </c>
      <c r="E58" s="86">
        <v>5.9</v>
      </c>
      <c r="F58" s="86">
        <v>6.1</v>
      </c>
      <c r="G58" s="21">
        <v>6.1</v>
      </c>
      <c r="H58" s="110" t="s">
        <v>297</v>
      </c>
      <c r="I58" s="86" t="s">
        <v>297</v>
      </c>
      <c r="J58" s="86" t="s">
        <v>297</v>
      </c>
      <c r="K58" s="86" t="s">
        <v>297</v>
      </c>
      <c r="L58" s="21" t="s">
        <v>297</v>
      </c>
      <c r="M58" s="110" t="s">
        <v>297</v>
      </c>
      <c r="N58" s="86" t="s">
        <v>297</v>
      </c>
      <c r="O58" s="86" t="s">
        <v>297</v>
      </c>
      <c r="P58" s="86">
        <v>20</v>
      </c>
      <c r="Q58" s="21" t="s">
        <v>297</v>
      </c>
      <c r="R58" s="110">
        <v>6.1</v>
      </c>
      <c r="S58" s="86">
        <v>6.1</v>
      </c>
      <c r="T58" s="86">
        <v>5.9</v>
      </c>
      <c r="U58" s="86">
        <v>6.1</v>
      </c>
      <c r="V58" s="21">
        <v>6.1</v>
      </c>
      <c r="W58" s="110">
        <v>6</v>
      </c>
      <c r="X58" s="86">
        <v>4.2</v>
      </c>
      <c r="Y58" s="86">
        <v>3</v>
      </c>
      <c r="Z58" s="86">
        <v>6</v>
      </c>
      <c r="AA58" s="21">
        <v>2.5</v>
      </c>
    </row>
    <row r="59" spans="1:27" ht="15" customHeight="1" x14ac:dyDescent="0.25">
      <c r="A59" s="102" t="s">
        <v>25</v>
      </c>
      <c r="B59" s="103" t="s">
        <v>132</v>
      </c>
      <c r="C59" s="109">
        <v>4.9000000000000004</v>
      </c>
      <c r="D59" s="4">
        <v>5.0999999999999996</v>
      </c>
      <c r="E59" s="4">
        <v>4.7</v>
      </c>
      <c r="F59" s="4">
        <v>5.0999999999999996</v>
      </c>
      <c r="G59" s="18">
        <v>5</v>
      </c>
      <c r="H59" s="109" t="s">
        <v>297</v>
      </c>
      <c r="I59" s="4" t="s">
        <v>297</v>
      </c>
      <c r="J59" s="4" t="s">
        <v>297</v>
      </c>
      <c r="K59" s="4" t="s">
        <v>297</v>
      </c>
      <c r="L59" s="18" t="s">
        <v>297</v>
      </c>
      <c r="M59" s="109">
        <v>18</v>
      </c>
      <c r="N59" s="4">
        <v>9.8000000000000007</v>
      </c>
      <c r="O59" s="4">
        <v>7.2</v>
      </c>
      <c r="P59" s="4">
        <v>14.2</v>
      </c>
      <c r="Q59" s="18">
        <v>9</v>
      </c>
      <c r="R59" s="109">
        <v>5.2</v>
      </c>
      <c r="S59" s="4">
        <v>5.2</v>
      </c>
      <c r="T59" s="4">
        <v>4.8</v>
      </c>
      <c r="U59" s="4">
        <v>5.2</v>
      </c>
      <c r="V59" s="18">
        <v>5.0999999999999996</v>
      </c>
      <c r="W59" s="109">
        <v>3.5</v>
      </c>
      <c r="X59" s="4">
        <v>4</v>
      </c>
      <c r="Y59" s="4">
        <v>3.5</v>
      </c>
      <c r="Z59" s="4">
        <v>4.3</v>
      </c>
      <c r="AA59" s="18">
        <v>4</v>
      </c>
    </row>
    <row r="60" spans="1:27" ht="15" customHeight="1" x14ac:dyDescent="0.25">
      <c r="A60" s="102"/>
      <c r="B60" s="103" t="s">
        <v>136</v>
      </c>
      <c r="C60" s="109">
        <v>3.6</v>
      </c>
      <c r="D60" s="4">
        <v>3.5</v>
      </c>
      <c r="E60" s="4">
        <v>3.7</v>
      </c>
      <c r="F60" s="4">
        <v>3.9</v>
      </c>
      <c r="G60" s="18">
        <v>3.8</v>
      </c>
      <c r="H60" s="109" t="s">
        <v>297</v>
      </c>
      <c r="I60" s="4" t="s">
        <v>297</v>
      </c>
      <c r="J60" s="4" t="s">
        <v>297</v>
      </c>
      <c r="K60" s="4" t="s">
        <v>297</v>
      </c>
      <c r="L60" s="18" t="s">
        <v>297</v>
      </c>
      <c r="M60" s="109" t="s">
        <v>297</v>
      </c>
      <c r="N60" s="4" t="s">
        <v>297</v>
      </c>
      <c r="O60" s="4" t="s">
        <v>297</v>
      </c>
      <c r="P60" s="4" t="s">
        <v>297</v>
      </c>
      <c r="Q60" s="18">
        <v>4.5</v>
      </c>
      <c r="R60" s="109">
        <v>3.7</v>
      </c>
      <c r="S60" s="4">
        <v>3.7</v>
      </c>
      <c r="T60" s="4">
        <v>3.8</v>
      </c>
      <c r="U60" s="4">
        <v>4</v>
      </c>
      <c r="V60" s="18">
        <v>3.8</v>
      </c>
      <c r="W60" s="109">
        <v>3.1</v>
      </c>
      <c r="X60" s="4">
        <v>2.7</v>
      </c>
      <c r="Y60" s="4">
        <v>3.2</v>
      </c>
      <c r="Z60" s="4">
        <v>3.4</v>
      </c>
      <c r="AA60" s="18">
        <v>3.4</v>
      </c>
    </row>
    <row r="61" spans="1:27" ht="15" customHeight="1" x14ac:dyDescent="0.25">
      <c r="A61" s="102"/>
      <c r="B61" s="104" t="s">
        <v>216</v>
      </c>
      <c r="C61" s="109">
        <v>3.9</v>
      </c>
      <c r="D61" s="4">
        <v>3.6</v>
      </c>
      <c r="E61" s="4">
        <v>4.0999999999999996</v>
      </c>
      <c r="F61" s="4">
        <v>3.9</v>
      </c>
      <c r="G61" s="18">
        <v>4.3</v>
      </c>
      <c r="H61" s="109" t="s">
        <v>297</v>
      </c>
      <c r="I61" s="4" t="s">
        <v>297</v>
      </c>
      <c r="J61" s="4" t="s">
        <v>297</v>
      </c>
      <c r="K61" s="4" t="s">
        <v>297</v>
      </c>
      <c r="L61" s="18" t="s">
        <v>297</v>
      </c>
      <c r="M61" s="109" t="s">
        <v>297</v>
      </c>
      <c r="N61" s="4" t="s">
        <v>297</v>
      </c>
      <c r="O61" s="4">
        <v>2</v>
      </c>
      <c r="P61" s="4">
        <v>6</v>
      </c>
      <c r="Q61" s="18">
        <v>7</v>
      </c>
      <c r="R61" s="109">
        <v>4</v>
      </c>
      <c r="S61" s="4">
        <v>3.7</v>
      </c>
      <c r="T61" s="4">
        <v>4.0999999999999996</v>
      </c>
      <c r="U61" s="4">
        <v>3.9</v>
      </c>
      <c r="V61" s="18">
        <v>4.2</v>
      </c>
      <c r="W61" s="109">
        <v>2.4</v>
      </c>
      <c r="X61" s="4">
        <v>2.4</v>
      </c>
      <c r="Y61" s="4">
        <v>3.7</v>
      </c>
      <c r="Z61" s="4">
        <v>2.5</v>
      </c>
      <c r="AA61" s="18">
        <v>5</v>
      </c>
    </row>
    <row r="62" spans="1:27" ht="15" customHeight="1" x14ac:dyDescent="0.25">
      <c r="A62" s="102"/>
      <c r="B62" s="104" t="s">
        <v>217</v>
      </c>
      <c r="C62" s="109">
        <v>33.700000000000003</v>
      </c>
      <c r="D62" s="4">
        <v>28.5</v>
      </c>
      <c r="E62" s="4">
        <v>15.3</v>
      </c>
      <c r="F62" s="4">
        <v>24.2</v>
      </c>
      <c r="G62" s="18">
        <v>7.5</v>
      </c>
      <c r="H62" s="109" t="s">
        <v>297</v>
      </c>
      <c r="I62" s="4" t="s">
        <v>297</v>
      </c>
      <c r="J62" s="4" t="s">
        <v>297</v>
      </c>
      <c r="K62" s="4" t="s">
        <v>297</v>
      </c>
      <c r="L62" s="18" t="s">
        <v>297</v>
      </c>
      <c r="M62" s="109">
        <v>35.6</v>
      </c>
      <c r="N62" s="4">
        <v>30.6</v>
      </c>
      <c r="O62" s="4">
        <v>19.5</v>
      </c>
      <c r="P62" s="4">
        <v>27.1</v>
      </c>
      <c r="Q62" s="18">
        <v>12</v>
      </c>
      <c r="R62" s="109">
        <v>8.1999999999999993</v>
      </c>
      <c r="S62" s="4">
        <v>6</v>
      </c>
      <c r="T62" s="4">
        <v>8.3000000000000007</v>
      </c>
      <c r="U62" s="4">
        <v>3.5</v>
      </c>
      <c r="V62" s="18">
        <v>3</v>
      </c>
      <c r="W62" s="109" t="s">
        <v>297</v>
      </c>
      <c r="X62" s="4">
        <v>6</v>
      </c>
      <c r="Y62" s="4" t="s">
        <v>297</v>
      </c>
      <c r="Z62" s="4" t="s">
        <v>297</v>
      </c>
      <c r="AA62" s="18" t="s">
        <v>297</v>
      </c>
    </row>
    <row r="63" spans="1:27" ht="15" customHeight="1" x14ac:dyDescent="0.25">
      <c r="A63" s="102"/>
      <c r="B63" s="103" t="s">
        <v>202</v>
      </c>
      <c r="C63" s="109" t="s">
        <v>297</v>
      </c>
      <c r="D63" s="4">
        <v>4</v>
      </c>
      <c r="E63" s="4">
        <v>12</v>
      </c>
      <c r="F63" s="4">
        <v>5</v>
      </c>
      <c r="G63" s="18" t="s">
        <v>297</v>
      </c>
      <c r="H63" s="109" t="s">
        <v>297</v>
      </c>
      <c r="I63" s="4" t="s">
        <v>297</v>
      </c>
      <c r="J63" s="4" t="s">
        <v>297</v>
      </c>
      <c r="K63" s="4" t="s">
        <v>297</v>
      </c>
      <c r="L63" s="18" t="s">
        <v>297</v>
      </c>
      <c r="M63" s="109" t="s">
        <v>297</v>
      </c>
      <c r="N63" s="4" t="s">
        <v>297</v>
      </c>
      <c r="O63" s="4" t="s">
        <v>297</v>
      </c>
      <c r="P63" s="4" t="s">
        <v>297</v>
      </c>
      <c r="Q63" s="18" t="s">
        <v>297</v>
      </c>
      <c r="R63" s="109" t="s">
        <v>297</v>
      </c>
      <c r="S63" s="4">
        <v>4</v>
      </c>
      <c r="T63" s="4">
        <v>12</v>
      </c>
      <c r="U63" s="4">
        <v>5</v>
      </c>
      <c r="V63" s="18" t="s">
        <v>297</v>
      </c>
      <c r="W63" s="109" t="s">
        <v>297</v>
      </c>
      <c r="X63" s="4" t="s">
        <v>297</v>
      </c>
      <c r="Y63" s="4" t="s">
        <v>297</v>
      </c>
      <c r="Z63" s="4" t="s">
        <v>297</v>
      </c>
      <c r="AA63" s="18" t="s">
        <v>297</v>
      </c>
    </row>
    <row r="64" spans="1:27" ht="15" customHeight="1" x14ac:dyDescent="0.25">
      <c r="A64" s="102"/>
      <c r="B64" s="103" t="s">
        <v>201</v>
      </c>
      <c r="C64" s="109">
        <v>6.4</v>
      </c>
      <c r="D64" s="4">
        <v>5.8</v>
      </c>
      <c r="E64" s="4">
        <v>7.1</v>
      </c>
      <c r="F64" s="4">
        <v>5.3</v>
      </c>
      <c r="G64" s="18">
        <v>4.8</v>
      </c>
      <c r="H64" s="109">
        <v>32</v>
      </c>
      <c r="I64" s="4">
        <v>28.9</v>
      </c>
      <c r="J64" s="4">
        <v>46.8</v>
      </c>
      <c r="K64" s="4">
        <v>30.7</v>
      </c>
      <c r="L64" s="18">
        <v>36</v>
      </c>
      <c r="M64" s="109">
        <v>15.6</v>
      </c>
      <c r="N64" s="4">
        <v>18.600000000000001</v>
      </c>
      <c r="O64" s="4">
        <v>17.2</v>
      </c>
      <c r="P64" s="4">
        <v>14.8</v>
      </c>
      <c r="Q64" s="18">
        <v>15.1</v>
      </c>
      <c r="R64" s="109">
        <v>4.2</v>
      </c>
      <c r="S64" s="4">
        <v>3.5</v>
      </c>
      <c r="T64" s="4">
        <v>4</v>
      </c>
      <c r="U64" s="4">
        <v>4.0999999999999996</v>
      </c>
      <c r="V64" s="18">
        <v>4.0999999999999996</v>
      </c>
      <c r="W64" s="109">
        <v>2.9</v>
      </c>
      <c r="X64" s="4">
        <v>1.2</v>
      </c>
      <c r="Y64" s="4">
        <v>1.8</v>
      </c>
      <c r="Z64" s="4">
        <v>2.2000000000000002</v>
      </c>
      <c r="AA64" s="18">
        <v>2</v>
      </c>
    </row>
    <row r="65" spans="1:27" ht="15" customHeight="1" x14ac:dyDescent="0.25">
      <c r="A65" s="111"/>
      <c r="B65" s="107" t="s">
        <v>41</v>
      </c>
      <c r="C65" s="110">
        <v>5</v>
      </c>
      <c r="D65" s="86">
        <v>4.7</v>
      </c>
      <c r="E65" s="86">
        <v>4.5</v>
      </c>
      <c r="F65" s="86">
        <v>4.5999999999999996</v>
      </c>
      <c r="G65" s="21">
        <v>4.4000000000000004</v>
      </c>
      <c r="H65" s="110">
        <v>32</v>
      </c>
      <c r="I65" s="86">
        <v>28.9</v>
      </c>
      <c r="J65" s="86">
        <v>46.8</v>
      </c>
      <c r="K65" s="86">
        <v>30.7</v>
      </c>
      <c r="L65" s="21">
        <v>36</v>
      </c>
      <c r="M65" s="110">
        <v>25.5</v>
      </c>
      <c r="N65" s="86">
        <v>23.3</v>
      </c>
      <c r="O65" s="86">
        <v>16</v>
      </c>
      <c r="P65" s="86">
        <v>19</v>
      </c>
      <c r="Q65" s="21">
        <v>13.9</v>
      </c>
      <c r="R65" s="110">
        <v>4.4000000000000004</v>
      </c>
      <c r="S65" s="86">
        <v>4.2</v>
      </c>
      <c r="T65" s="86">
        <v>4.2</v>
      </c>
      <c r="U65" s="86">
        <v>4.4000000000000004</v>
      </c>
      <c r="V65" s="21">
        <v>4.4000000000000004</v>
      </c>
      <c r="W65" s="110">
        <v>3.2</v>
      </c>
      <c r="X65" s="86">
        <v>3.2</v>
      </c>
      <c r="Y65" s="86">
        <v>3.3</v>
      </c>
      <c r="Z65" s="86">
        <v>3.6</v>
      </c>
      <c r="AA65" s="21">
        <v>3.5</v>
      </c>
    </row>
    <row r="66" spans="1:27" ht="15" customHeight="1" x14ac:dyDescent="0.25">
      <c r="A66" s="105" t="s">
        <v>26</v>
      </c>
      <c r="B66" s="103" t="s">
        <v>203</v>
      </c>
      <c r="C66" s="109">
        <v>18</v>
      </c>
      <c r="D66" s="4" t="s">
        <v>297</v>
      </c>
      <c r="E66" s="4">
        <v>12</v>
      </c>
      <c r="F66" s="4" t="s">
        <v>297</v>
      </c>
      <c r="G66" s="18">
        <v>6</v>
      </c>
      <c r="H66" s="109" t="s">
        <v>297</v>
      </c>
      <c r="I66" s="4" t="s">
        <v>297</v>
      </c>
      <c r="J66" s="4" t="s">
        <v>297</v>
      </c>
      <c r="K66" s="4" t="s">
        <v>297</v>
      </c>
      <c r="L66" s="18" t="s">
        <v>297</v>
      </c>
      <c r="M66" s="109" t="s">
        <v>297</v>
      </c>
      <c r="N66" s="4" t="s">
        <v>297</v>
      </c>
      <c r="O66" s="4" t="s">
        <v>297</v>
      </c>
      <c r="P66" s="4" t="s">
        <v>297</v>
      </c>
      <c r="Q66" s="18" t="s">
        <v>297</v>
      </c>
      <c r="R66" s="109">
        <v>18</v>
      </c>
      <c r="S66" s="4" t="s">
        <v>297</v>
      </c>
      <c r="T66" s="4">
        <v>12</v>
      </c>
      <c r="U66" s="4" t="s">
        <v>297</v>
      </c>
      <c r="V66" s="18">
        <v>6</v>
      </c>
      <c r="W66" s="109" t="s">
        <v>297</v>
      </c>
      <c r="X66" s="4" t="s">
        <v>297</v>
      </c>
      <c r="Y66" s="4" t="s">
        <v>297</v>
      </c>
      <c r="Z66" s="4" t="s">
        <v>297</v>
      </c>
      <c r="AA66" s="18" t="s">
        <v>297</v>
      </c>
    </row>
    <row r="67" spans="1:27" ht="15" customHeight="1" x14ac:dyDescent="0.25">
      <c r="A67" s="102"/>
      <c r="B67" s="103" t="s">
        <v>152</v>
      </c>
      <c r="C67" s="109">
        <v>3.5</v>
      </c>
      <c r="D67" s="4">
        <v>3.4</v>
      </c>
      <c r="E67" s="4">
        <v>2.4</v>
      </c>
      <c r="F67" s="4">
        <v>2.6</v>
      </c>
      <c r="G67" s="18">
        <v>2.9</v>
      </c>
      <c r="H67" s="109" t="s">
        <v>297</v>
      </c>
      <c r="I67" s="4" t="s">
        <v>297</v>
      </c>
      <c r="J67" s="4" t="s">
        <v>297</v>
      </c>
      <c r="K67" s="4" t="s">
        <v>297</v>
      </c>
      <c r="L67" s="18" t="s">
        <v>297</v>
      </c>
      <c r="M67" s="109">
        <v>24</v>
      </c>
      <c r="N67" s="4" t="s">
        <v>297</v>
      </c>
      <c r="O67" s="4">
        <v>2</v>
      </c>
      <c r="P67" s="4" t="s">
        <v>297</v>
      </c>
      <c r="Q67" s="18">
        <v>4.7</v>
      </c>
      <c r="R67" s="109">
        <v>2.6</v>
      </c>
      <c r="S67" s="4">
        <v>3.4</v>
      </c>
      <c r="T67" s="4">
        <v>2.5</v>
      </c>
      <c r="U67" s="4">
        <v>2.6</v>
      </c>
      <c r="V67" s="18">
        <v>2.8</v>
      </c>
      <c r="W67" s="109" t="s">
        <v>297</v>
      </c>
      <c r="X67" s="4" t="s">
        <v>297</v>
      </c>
      <c r="Y67" s="4" t="s">
        <v>297</v>
      </c>
      <c r="Z67" s="4" t="s">
        <v>297</v>
      </c>
      <c r="AA67" s="18" t="s">
        <v>297</v>
      </c>
    </row>
    <row r="68" spans="1:27" ht="15" customHeight="1" x14ac:dyDescent="0.25">
      <c r="A68" s="102"/>
      <c r="B68" s="104" t="s">
        <v>159</v>
      </c>
      <c r="C68" s="109">
        <v>5</v>
      </c>
      <c r="D68" s="4" t="s">
        <v>297</v>
      </c>
      <c r="E68" s="4" t="s">
        <v>297</v>
      </c>
      <c r="F68" s="4">
        <v>2</v>
      </c>
      <c r="G68" s="18">
        <v>7.5</v>
      </c>
      <c r="H68" s="109" t="s">
        <v>297</v>
      </c>
      <c r="I68" s="4" t="s">
        <v>297</v>
      </c>
      <c r="J68" s="4" t="s">
        <v>297</v>
      </c>
      <c r="K68" s="4" t="s">
        <v>297</v>
      </c>
      <c r="L68" s="18">
        <v>7</v>
      </c>
      <c r="M68" s="109">
        <v>5</v>
      </c>
      <c r="N68" s="4" t="s">
        <v>297</v>
      </c>
      <c r="O68" s="4" t="s">
        <v>297</v>
      </c>
      <c r="P68" s="4" t="s">
        <v>297</v>
      </c>
      <c r="Q68" s="18">
        <v>9</v>
      </c>
      <c r="R68" s="109" t="s">
        <v>297</v>
      </c>
      <c r="S68" s="4" t="s">
        <v>297</v>
      </c>
      <c r="T68" s="4" t="s">
        <v>297</v>
      </c>
      <c r="U68" s="4">
        <v>2</v>
      </c>
      <c r="V68" s="18" t="s">
        <v>297</v>
      </c>
      <c r="W68" s="109" t="s">
        <v>297</v>
      </c>
      <c r="X68" s="4" t="s">
        <v>297</v>
      </c>
      <c r="Y68" s="4" t="s">
        <v>297</v>
      </c>
      <c r="Z68" s="4" t="s">
        <v>297</v>
      </c>
      <c r="AA68" s="18" t="s">
        <v>297</v>
      </c>
    </row>
    <row r="69" spans="1:27" ht="15" customHeight="1" x14ac:dyDescent="0.25">
      <c r="A69" s="102"/>
      <c r="B69" s="103" t="s">
        <v>160</v>
      </c>
      <c r="C69" s="109">
        <v>7.2</v>
      </c>
      <c r="D69" s="4">
        <v>9.6</v>
      </c>
      <c r="E69" s="4">
        <v>9.8000000000000007</v>
      </c>
      <c r="F69" s="4">
        <v>10.7</v>
      </c>
      <c r="G69" s="18">
        <v>15.1</v>
      </c>
      <c r="H69" s="109" t="s">
        <v>297</v>
      </c>
      <c r="I69" s="4" t="s">
        <v>297</v>
      </c>
      <c r="J69" s="4" t="s">
        <v>297</v>
      </c>
      <c r="K69" s="4" t="s">
        <v>297</v>
      </c>
      <c r="L69" s="18" t="s">
        <v>297</v>
      </c>
      <c r="M69" s="109">
        <v>11.7</v>
      </c>
      <c r="N69" s="4">
        <v>12.3</v>
      </c>
      <c r="O69" s="4">
        <v>12.8</v>
      </c>
      <c r="P69" s="4">
        <v>13.3</v>
      </c>
      <c r="Q69" s="18">
        <v>22.6</v>
      </c>
      <c r="R69" s="109">
        <v>4.5</v>
      </c>
      <c r="S69" s="4">
        <v>6.2</v>
      </c>
      <c r="T69" s="4">
        <v>4.8</v>
      </c>
      <c r="U69" s="4">
        <v>5.7</v>
      </c>
      <c r="V69" s="18">
        <v>4.7</v>
      </c>
      <c r="W69" s="109" t="s">
        <v>297</v>
      </c>
      <c r="X69" s="4" t="s">
        <v>297</v>
      </c>
      <c r="Y69" s="4" t="s">
        <v>297</v>
      </c>
      <c r="Z69" s="4" t="s">
        <v>297</v>
      </c>
      <c r="AA69" s="18" t="s">
        <v>297</v>
      </c>
    </row>
    <row r="70" spans="1:27" ht="15" customHeight="1" x14ac:dyDescent="0.25">
      <c r="A70" s="111"/>
      <c r="B70" s="107" t="s">
        <v>41</v>
      </c>
      <c r="C70" s="110">
        <v>5</v>
      </c>
      <c r="D70" s="86">
        <v>6.5</v>
      </c>
      <c r="E70" s="86">
        <v>5.6</v>
      </c>
      <c r="F70" s="86">
        <v>7.3</v>
      </c>
      <c r="G70" s="21">
        <v>8.8000000000000007</v>
      </c>
      <c r="H70" s="110" t="s">
        <v>297</v>
      </c>
      <c r="I70" s="86" t="s">
        <v>297</v>
      </c>
      <c r="J70" s="86" t="s">
        <v>297</v>
      </c>
      <c r="K70" s="86" t="s">
        <v>297</v>
      </c>
      <c r="L70" s="21">
        <v>7</v>
      </c>
      <c r="M70" s="110">
        <v>12.8</v>
      </c>
      <c r="N70" s="86">
        <v>12.3</v>
      </c>
      <c r="O70" s="86">
        <v>11.5</v>
      </c>
      <c r="P70" s="86">
        <v>13.3</v>
      </c>
      <c r="Q70" s="21">
        <v>20.2</v>
      </c>
      <c r="R70" s="110">
        <v>3.5</v>
      </c>
      <c r="S70" s="86">
        <v>4.2</v>
      </c>
      <c r="T70" s="86">
        <v>3.2</v>
      </c>
      <c r="U70" s="86">
        <v>3.6</v>
      </c>
      <c r="V70" s="21">
        <v>3.5</v>
      </c>
      <c r="W70" s="110" t="s">
        <v>297</v>
      </c>
      <c r="X70" s="86" t="s">
        <v>297</v>
      </c>
      <c r="Y70" s="86" t="s">
        <v>297</v>
      </c>
      <c r="Z70" s="86" t="s">
        <v>297</v>
      </c>
      <c r="AA70" s="21" t="s">
        <v>297</v>
      </c>
    </row>
    <row r="71" spans="1:27" ht="15" customHeight="1" x14ac:dyDescent="0.25">
      <c r="A71" s="106" t="s">
        <v>41</v>
      </c>
      <c r="B71" s="107"/>
      <c r="C71" s="110">
        <v>10.4</v>
      </c>
      <c r="D71" s="86">
        <v>10.5</v>
      </c>
      <c r="E71" s="86">
        <v>10.6</v>
      </c>
      <c r="F71" s="86">
        <v>10.8</v>
      </c>
      <c r="G71" s="21">
        <v>10.199999999999999</v>
      </c>
      <c r="H71" s="110">
        <v>116.7</v>
      </c>
      <c r="I71" s="86">
        <v>123.4</v>
      </c>
      <c r="J71" s="86">
        <v>131.19999999999999</v>
      </c>
      <c r="K71" s="86">
        <v>154.19999999999999</v>
      </c>
      <c r="L71" s="21">
        <v>150.69999999999999</v>
      </c>
      <c r="M71" s="110">
        <v>26.1</v>
      </c>
      <c r="N71" s="86">
        <v>25.2</v>
      </c>
      <c r="O71" s="86">
        <v>25.6</v>
      </c>
      <c r="P71" s="86">
        <v>26.4</v>
      </c>
      <c r="Q71" s="21">
        <v>27.4</v>
      </c>
      <c r="R71" s="110">
        <v>5.7</v>
      </c>
      <c r="S71" s="86">
        <v>5.6</v>
      </c>
      <c r="T71" s="86">
        <v>5.6</v>
      </c>
      <c r="U71" s="86">
        <v>5.8</v>
      </c>
      <c r="V71" s="21">
        <v>5.6</v>
      </c>
      <c r="W71" s="110">
        <v>4.3</v>
      </c>
      <c r="X71" s="86">
        <v>4.0999999999999996</v>
      </c>
      <c r="Y71" s="86">
        <v>4.3</v>
      </c>
      <c r="Z71" s="86">
        <v>4.5</v>
      </c>
      <c r="AA71" s="21">
        <v>4.3</v>
      </c>
    </row>
    <row r="72" spans="1:27" ht="15" customHeight="1" x14ac:dyDescent="0.25"/>
    <row r="73" spans="1:27" s="198" customFormat="1" ht="15" customHeight="1" x14ac:dyDescent="0.25">
      <c r="A73" s="94" t="s">
        <v>198</v>
      </c>
      <c r="B73" s="101"/>
      <c r="C73" s="108">
        <v>7.3</v>
      </c>
      <c r="D73" s="71">
        <v>7.1</v>
      </c>
      <c r="E73" s="71">
        <v>7.6</v>
      </c>
      <c r="F73" s="71">
        <v>7.2</v>
      </c>
      <c r="G73" s="26">
        <v>7.3</v>
      </c>
      <c r="H73" s="108">
        <v>232</v>
      </c>
      <c r="I73" s="71">
        <v>255</v>
      </c>
      <c r="J73" s="71">
        <v>176.2</v>
      </c>
      <c r="K73" s="71">
        <v>198</v>
      </c>
      <c r="L73" s="26">
        <v>145.69999999999999</v>
      </c>
      <c r="M73" s="108">
        <v>25.6</v>
      </c>
      <c r="N73" s="71">
        <v>29.8</v>
      </c>
      <c r="O73" s="71">
        <v>28</v>
      </c>
      <c r="P73" s="71">
        <v>33.5</v>
      </c>
      <c r="Q73" s="26">
        <v>30.2</v>
      </c>
      <c r="R73" s="108">
        <v>5.3</v>
      </c>
      <c r="S73" s="71">
        <v>5.3</v>
      </c>
      <c r="T73" s="71">
        <v>5.4</v>
      </c>
      <c r="U73" s="71">
        <v>5.5</v>
      </c>
      <c r="V73" s="26">
        <v>5.6</v>
      </c>
      <c r="W73" s="108">
        <v>3</v>
      </c>
      <c r="X73" s="71">
        <v>2.9</v>
      </c>
      <c r="Y73" s="71">
        <v>2.9</v>
      </c>
      <c r="Z73" s="71">
        <v>3.2</v>
      </c>
      <c r="AA73" s="26">
        <v>3.7</v>
      </c>
    </row>
    <row r="74" spans="1:27" s="198" customFormat="1" ht="15" customHeight="1" x14ac:dyDescent="0.25">
      <c r="A74" s="39" t="s">
        <v>283</v>
      </c>
      <c r="B74" s="107"/>
      <c r="C74" s="110">
        <v>26.2</v>
      </c>
      <c r="D74" s="86">
        <v>22.3</v>
      </c>
      <c r="E74" s="86">
        <v>26.2</v>
      </c>
      <c r="F74" s="86">
        <v>22.4</v>
      </c>
      <c r="G74" s="21">
        <v>25.7</v>
      </c>
      <c r="H74" s="110" t="s">
        <v>297</v>
      </c>
      <c r="I74" s="86" t="s">
        <v>297</v>
      </c>
      <c r="J74" s="86" t="s">
        <v>297</v>
      </c>
      <c r="K74" s="86" t="s">
        <v>297</v>
      </c>
      <c r="L74" s="21" t="s">
        <v>297</v>
      </c>
      <c r="M74" s="110">
        <v>32.9</v>
      </c>
      <c r="N74" s="86">
        <v>29.3</v>
      </c>
      <c r="O74" s="86">
        <v>33.1</v>
      </c>
      <c r="P74" s="86">
        <v>29.3</v>
      </c>
      <c r="Q74" s="21">
        <v>35.299999999999997</v>
      </c>
      <c r="R74" s="110">
        <v>9.1999999999999993</v>
      </c>
      <c r="S74" s="86">
        <v>8.8000000000000007</v>
      </c>
      <c r="T74" s="86">
        <v>8.5</v>
      </c>
      <c r="U74" s="86">
        <v>8.9</v>
      </c>
      <c r="V74" s="21">
        <v>8.6999999999999993</v>
      </c>
      <c r="W74" s="110">
        <v>5.4</v>
      </c>
      <c r="X74" s="86">
        <v>7.3</v>
      </c>
      <c r="Y74" s="86">
        <v>10.5</v>
      </c>
      <c r="Z74" s="86">
        <v>6.8</v>
      </c>
      <c r="AA74" s="21">
        <v>7.4</v>
      </c>
    </row>
    <row r="75" spans="1:27" s="198" customFormat="1" ht="15" customHeight="1" x14ac:dyDescent="0.25"/>
    <row r="76" spans="1:27" s="198" customFormat="1" ht="15" customHeight="1" x14ac:dyDescent="0.25">
      <c r="A76" s="96" t="s">
        <v>296</v>
      </c>
    </row>
    <row r="77" spans="1:27" s="198" customFormat="1" ht="15" customHeight="1" x14ac:dyDescent="0.25"/>
    <row r="78" spans="1:27" ht="15" customHeight="1" x14ac:dyDescent="0.25">
      <c r="A78" s="96" t="s">
        <v>166</v>
      </c>
    </row>
    <row r="79" spans="1:27" ht="15" customHeight="1" x14ac:dyDescent="0.25">
      <c r="A79" s="421" t="s">
        <v>167</v>
      </c>
      <c r="B79" s="421"/>
      <c r="C79" s="421"/>
      <c r="D79" s="421"/>
      <c r="E79" s="421"/>
      <c r="F79" s="421"/>
      <c r="G79" s="421"/>
      <c r="H79" s="421"/>
      <c r="I79" s="421"/>
      <c r="J79" s="421"/>
      <c r="K79" s="421"/>
      <c r="L79" s="421"/>
      <c r="M79" s="421"/>
      <c r="N79" s="421"/>
      <c r="O79" s="421"/>
      <c r="P79" s="421"/>
      <c r="Q79" s="421"/>
      <c r="R79" s="421"/>
      <c r="S79" s="421"/>
      <c r="T79" s="421"/>
      <c r="U79" s="421"/>
      <c r="V79" s="421"/>
    </row>
    <row r="80" spans="1:27" ht="15" customHeight="1" x14ac:dyDescent="0.25">
      <c r="A80" s="96" t="s">
        <v>168</v>
      </c>
    </row>
    <row r="81" spans="1:1" ht="15" customHeight="1" x14ac:dyDescent="0.25">
      <c r="A81" s="10"/>
    </row>
    <row r="82" spans="1:1" ht="15" customHeight="1" x14ac:dyDescent="0.25">
      <c r="A82" s="152" t="s">
        <v>515</v>
      </c>
    </row>
    <row r="83" spans="1:1" ht="15" customHeight="1" x14ac:dyDescent="0.25">
      <c r="A83" s="152" t="s">
        <v>516</v>
      </c>
    </row>
    <row r="84" spans="1:1" ht="15" customHeight="1" x14ac:dyDescent="0.25">
      <c r="A84" s="50" t="s">
        <v>0</v>
      </c>
    </row>
    <row r="85" spans="1:1" ht="15" customHeight="1" x14ac:dyDescent="0.25">
      <c r="A85" s="50" t="s">
        <v>204</v>
      </c>
    </row>
    <row r="86" spans="1:1" ht="15" customHeight="1" x14ac:dyDescent="0.25">
      <c r="A86" s="50" t="s">
        <v>32</v>
      </c>
    </row>
    <row r="87" spans="1:1" ht="15" customHeight="1" x14ac:dyDescent="0.25">
      <c r="A87" s="50" t="s">
        <v>205</v>
      </c>
    </row>
  </sheetData>
  <mergeCells count="6">
    <mergeCell ref="C6:G6"/>
    <mergeCell ref="M6:Q6"/>
    <mergeCell ref="R6:V6"/>
    <mergeCell ref="W6:AA6"/>
    <mergeCell ref="A79:V79"/>
    <mergeCell ref="H6:L6"/>
  </mergeCells>
  <conditionalFormatting sqref="A8:B13 A15:B16 A18:B19 A21:B23 A25:B26 A29:B32 A34:B37 A39:B43 A45:B46 A48:B49 A51:B53 A55:B57 A59:B64 A66:B69 A71:B71">
    <cfRule type="cellIs" dxfId="17" priority="72" operator="equal">
      <formula>"Total"</formula>
    </cfRule>
  </conditionalFormatting>
  <conditionalFormatting sqref="A14:B14">
    <cfRule type="cellIs" dxfId="16" priority="71" operator="equal">
      <formula>"Total"</formula>
    </cfRule>
  </conditionalFormatting>
  <conditionalFormatting sqref="A73:B73">
    <cfRule type="cellIs" dxfId="15" priority="70" operator="equal">
      <formula>"Total"</formula>
    </cfRule>
  </conditionalFormatting>
  <conditionalFormatting sqref="A17:B17">
    <cfRule type="cellIs" dxfId="14" priority="69" operator="equal">
      <formula>"Total"</formula>
    </cfRule>
  </conditionalFormatting>
  <conditionalFormatting sqref="A74:B74">
    <cfRule type="cellIs" dxfId="13" priority="68" operator="equal">
      <formula>"Total"</formula>
    </cfRule>
  </conditionalFormatting>
  <conditionalFormatting sqref="A20:B20">
    <cfRule type="cellIs" dxfId="12" priority="67" operator="equal">
      <formula>"Total"</formula>
    </cfRule>
  </conditionalFormatting>
  <conditionalFormatting sqref="A24:B24">
    <cfRule type="cellIs" dxfId="11" priority="66" operator="equal">
      <formula>"Total"</formula>
    </cfRule>
  </conditionalFormatting>
  <conditionalFormatting sqref="A27:B27">
    <cfRule type="cellIs" dxfId="10" priority="65" operator="equal">
      <formula>"Total"</formula>
    </cfRule>
  </conditionalFormatting>
  <conditionalFormatting sqref="A28:B28">
    <cfRule type="cellIs" dxfId="9" priority="64" operator="equal">
      <formula>"Total"</formula>
    </cfRule>
  </conditionalFormatting>
  <conditionalFormatting sqref="A33:B33">
    <cfRule type="cellIs" dxfId="8" priority="63" operator="equal">
      <formula>"Total"</formula>
    </cfRule>
  </conditionalFormatting>
  <conditionalFormatting sqref="A38:B38">
    <cfRule type="cellIs" dxfId="7" priority="62" operator="equal">
      <formula>"Total"</formula>
    </cfRule>
  </conditionalFormatting>
  <conditionalFormatting sqref="A44:B44">
    <cfRule type="cellIs" dxfId="6" priority="61" operator="equal">
      <formula>"Total"</formula>
    </cfRule>
  </conditionalFormatting>
  <conditionalFormatting sqref="A47:B47">
    <cfRule type="cellIs" dxfId="5" priority="60" operator="equal">
      <formula>"Total"</formula>
    </cfRule>
  </conditionalFormatting>
  <conditionalFormatting sqref="A50:B50">
    <cfRule type="cellIs" dxfId="4" priority="59" operator="equal">
      <formula>"Total"</formula>
    </cfRule>
  </conditionalFormatting>
  <conditionalFormatting sqref="A54:B54">
    <cfRule type="cellIs" dxfId="3" priority="58" operator="equal">
      <formula>"Total"</formula>
    </cfRule>
  </conditionalFormatting>
  <conditionalFormatting sqref="A58:B58">
    <cfRule type="cellIs" dxfId="2" priority="57" operator="equal">
      <formula>"Total"</formula>
    </cfRule>
  </conditionalFormatting>
  <conditionalFormatting sqref="A65:B65">
    <cfRule type="cellIs" dxfId="1" priority="56" operator="equal">
      <formula>"Total"</formula>
    </cfRule>
  </conditionalFormatting>
  <conditionalFormatting sqref="A70:B70">
    <cfRule type="cellIs" dxfId="0" priority="55"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46"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4"/>
  <sheetViews>
    <sheetView workbookViewId="0"/>
  </sheetViews>
  <sheetFormatPr defaultRowHeight="13.5" x14ac:dyDescent="0.25"/>
  <cols>
    <col min="1" max="1" width="9.140625" style="2" customWidth="1"/>
    <col min="2" max="16384" width="9.140625" style="2"/>
  </cols>
  <sheetData>
    <row r="1" spans="1:25" ht="15" customHeight="1" x14ac:dyDescent="0.25">
      <c r="A1" s="224" t="s">
        <v>262</v>
      </c>
    </row>
    <row r="2" spans="1:25" ht="15" customHeight="1" x14ac:dyDescent="0.25"/>
    <row r="3" spans="1:25" ht="15" customHeight="1" x14ac:dyDescent="0.25">
      <c r="A3" s="370" t="s">
        <v>411</v>
      </c>
      <c r="B3" s="356"/>
      <c r="C3" s="357"/>
      <c r="D3" s="357"/>
      <c r="E3" s="357"/>
      <c r="F3" s="357"/>
    </row>
    <row r="4" spans="1:25" ht="15" customHeight="1" x14ac:dyDescent="0.25">
      <c r="A4" s="357"/>
      <c r="B4" s="357"/>
      <c r="C4" s="357"/>
      <c r="D4" s="357"/>
      <c r="E4" s="357"/>
      <c r="F4" s="357"/>
    </row>
    <row r="5" spans="1:25" ht="15" customHeight="1" x14ac:dyDescent="0.25">
      <c r="A5" s="428" t="s">
        <v>412</v>
      </c>
      <c r="B5" s="428"/>
      <c r="C5" s="428"/>
      <c r="D5" s="428"/>
      <c r="E5" s="428"/>
      <c r="F5" s="428"/>
      <c r="G5" s="428"/>
      <c r="H5" s="428"/>
      <c r="I5" s="428"/>
      <c r="J5" s="428"/>
      <c r="K5" s="428"/>
      <c r="L5" s="428"/>
      <c r="M5" s="428"/>
      <c r="N5" s="428"/>
      <c r="O5" s="428"/>
      <c r="P5" s="428"/>
      <c r="Q5" s="428"/>
      <c r="R5" s="428"/>
      <c r="S5" s="428"/>
      <c r="T5" s="428"/>
      <c r="U5" s="358"/>
      <c r="V5" s="358"/>
      <c r="W5" s="358"/>
      <c r="X5" s="358"/>
      <c r="Y5" s="358"/>
    </row>
    <row r="6" spans="1:25" ht="15" customHeight="1" x14ac:dyDescent="0.25">
      <c r="A6" s="359"/>
      <c r="B6" s="357"/>
      <c r="C6" s="357"/>
      <c r="D6" s="357"/>
      <c r="E6" s="357"/>
      <c r="F6" s="357"/>
    </row>
    <row r="7" spans="1:25" ht="15" customHeight="1" x14ac:dyDescent="0.25">
      <c r="A7" s="221" t="s">
        <v>413</v>
      </c>
      <c r="B7" s="357"/>
      <c r="C7" s="357"/>
      <c r="D7" s="357"/>
      <c r="E7" s="357"/>
      <c r="F7" s="357"/>
    </row>
    <row r="8" spans="1:25" ht="15" customHeight="1" x14ac:dyDescent="0.25">
      <c r="A8" s="359"/>
      <c r="B8" s="357"/>
      <c r="C8" s="357"/>
      <c r="D8" s="357"/>
      <c r="E8" s="357"/>
      <c r="F8" s="357"/>
    </row>
    <row r="9" spans="1:25" ht="15" customHeight="1" x14ac:dyDescent="0.25">
      <c r="A9" s="220" t="s">
        <v>414</v>
      </c>
      <c r="B9" s="357"/>
      <c r="C9" s="357"/>
      <c r="D9" s="357"/>
      <c r="E9" s="357"/>
      <c r="F9" s="357"/>
    </row>
    <row r="10" spans="1:25" ht="30" customHeight="1" x14ac:dyDescent="0.25">
      <c r="A10" s="428" t="s">
        <v>415</v>
      </c>
      <c r="B10" s="428"/>
      <c r="C10" s="428"/>
      <c r="D10" s="428"/>
      <c r="E10" s="428"/>
      <c r="F10" s="428"/>
      <c r="G10" s="428"/>
      <c r="H10" s="428"/>
      <c r="I10" s="428"/>
      <c r="J10" s="428"/>
      <c r="K10" s="428"/>
      <c r="L10" s="428"/>
      <c r="M10" s="428"/>
      <c r="N10" s="428"/>
      <c r="O10" s="428"/>
      <c r="P10" s="428"/>
      <c r="Q10" s="428"/>
      <c r="R10" s="428"/>
      <c r="S10" s="428"/>
      <c r="T10" s="428"/>
      <c r="U10" s="358"/>
      <c r="V10" s="358"/>
      <c r="W10" s="358"/>
      <c r="X10" s="358"/>
      <c r="Y10" s="358"/>
    </row>
    <row r="11" spans="1:25" ht="15" customHeight="1" x14ac:dyDescent="0.25">
      <c r="A11" s="357"/>
      <c r="B11" s="357"/>
      <c r="C11" s="357"/>
      <c r="D11" s="357"/>
      <c r="E11" s="357"/>
      <c r="F11" s="357"/>
    </row>
    <row r="12" spans="1:25" ht="15" customHeight="1" x14ac:dyDescent="0.25">
      <c r="A12" s="220" t="s">
        <v>416</v>
      </c>
      <c r="B12" s="357"/>
      <c r="C12" s="357"/>
      <c r="D12" s="357"/>
      <c r="E12" s="357"/>
      <c r="F12" s="357"/>
    </row>
    <row r="13" spans="1:25" ht="30" customHeight="1" x14ac:dyDescent="0.25">
      <c r="A13" s="429" t="s">
        <v>417</v>
      </c>
      <c r="B13" s="429"/>
      <c r="C13" s="429"/>
      <c r="D13" s="429"/>
      <c r="E13" s="429"/>
      <c r="F13" s="429"/>
      <c r="G13" s="429"/>
      <c r="H13" s="429"/>
      <c r="I13" s="429"/>
      <c r="J13" s="429"/>
      <c r="K13" s="429"/>
      <c r="L13" s="429"/>
      <c r="M13" s="429"/>
      <c r="N13" s="429"/>
      <c r="O13" s="429"/>
      <c r="P13" s="429"/>
      <c r="Q13" s="429"/>
      <c r="R13" s="429"/>
      <c r="S13" s="429"/>
      <c r="T13" s="429"/>
    </row>
    <row r="14" spans="1:25" ht="15" customHeight="1" x14ac:dyDescent="0.25">
      <c r="A14" s="359"/>
      <c r="B14" s="357"/>
      <c r="C14" s="357"/>
      <c r="D14" s="357"/>
      <c r="E14" s="357"/>
      <c r="F14" s="357"/>
    </row>
    <row r="15" spans="1:25" ht="15" customHeight="1" x14ac:dyDescent="0.25">
      <c r="A15" s="220" t="s">
        <v>418</v>
      </c>
      <c r="B15" s="357"/>
      <c r="C15" s="357"/>
      <c r="D15" s="357"/>
      <c r="E15" s="357"/>
      <c r="F15" s="357"/>
    </row>
    <row r="16" spans="1:25" ht="30" customHeight="1" x14ac:dyDescent="0.25">
      <c r="A16" s="430" t="s">
        <v>483</v>
      </c>
      <c r="B16" s="430"/>
      <c r="C16" s="430"/>
      <c r="D16" s="430"/>
      <c r="E16" s="430"/>
      <c r="F16" s="430"/>
      <c r="G16" s="430"/>
      <c r="H16" s="430"/>
      <c r="I16" s="430"/>
      <c r="J16" s="430"/>
      <c r="K16" s="430"/>
      <c r="L16" s="430"/>
      <c r="M16" s="430"/>
      <c r="N16" s="430"/>
      <c r="O16" s="430"/>
      <c r="P16" s="430"/>
      <c r="Q16" s="430"/>
      <c r="R16" s="430"/>
      <c r="S16" s="430"/>
      <c r="T16" s="430"/>
    </row>
    <row r="17" spans="1:20" ht="15" customHeight="1" x14ac:dyDescent="0.25">
      <c r="A17" s="360"/>
      <c r="B17" s="357"/>
      <c r="C17" s="357"/>
      <c r="D17" s="357"/>
      <c r="E17" s="357"/>
      <c r="F17" s="357"/>
    </row>
    <row r="18" spans="1:20" ht="15" customHeight="1" x14ac:dyDescent="0.25">
      <c r="A18" s="371" t="s">
        <v>419</v>
      </c>
      <c r="B18" s="357"/>
      <c r="C18" s="357"/>
      <c r="D18" s="357"/>
      <c r="E18" s="357"/>
      <c r="F18" s="357"/>
    </row>
    <row r="19" spans="1:20" ht="15" customHeight="1" x14ac:dyDescent="0.25">
      <c r="A19" s="357"/>
      <c r="B19" s="357"/>
      <c r="C19" s="357"/>
      <c r="D19" s="357"/>
      <c r="E19" s="357"/>
      <c r="F19" s="357"/>
    </row>
    <row r="20" spans="1:20" ht="15" customHeight="1" x14ac:dyDescent="0.25">
      <c r="A20" s="221" t="s">
        <v>420</v>
      </c>
      <c r="B20" s="357"/>
      <c r="C20" s="357"/>
      <c r="D20" s="357"/>
      <c r="E20" s="357"/>
      <c r="F20" s="357"/>
    </row>
    <row r="21" spans="1:20" ht="15" customHeight="1" x14ac:dyDescent="0.25">
      <c r="A21" s="359"/>
      <c r="B21" s="357"/>
      <c r="C21" s="357"/>
      <c r="D21" s="357"/>
      <c r="E21" s="357"/>
      <c r="F21" s="357"/>
    </row>
    <row r="22" spans="1:20" ht="30" customHeight="1" x14ac:dyDescent="0.25">
      <c r="A22" s="431" t="s">
        <v>421</v>
      </c>
      <c r="B22" s="431"/>
      <c r="C22" s="431"/>
      <c r="D22" s="431"/>
      <c r="E22" s="431"/>
      <c r="F22" s="431"/>
      <c r="G22" s="431"/>
      <c r="H22" s="431"/>
      <c r="I22" s="431"/>
      <c r="J22" s="431"/>
      <c r="K22" s="431"/>
      <c r="L22" s="431"/>
      <c r="M22" s="431"/>
      <c r="N22" s="431"/>
      <c r="O22" s="431"/>
      <c r="P22" s="431"/>
      <c r="Q22" s="431"/>
      <c r="R22" s="431"/>
      <c r="S22" s="431"/>
      <c r="T22" s="431"/>
    </row>
    <row r="23" spans="1:20" ht="15" customHeight="1" x14ac:dyDescent="0.25">
      <c r="A23" s="357"/>
      <c r="B23" s="357"/>
      <c r="C23" s="357"/>
      <c r="D23" s="357"/>
      <c r="E23" s="357"/>
      <c r="F23" s="357"/>
    </row>
    <row r="24" spans="1:20" ht="15" customHeight="1" x14ac:dyDescent="0.25">
      <c r="A24" s="372" t="s">
        <v>422</v>
      </c>
      <c r="B24" s="357"/>
      <c r="C24" s="357"/>
      <c r="D24" s="357"/>
      <c r="E24" s="357"/>
      <c r="F24" s="357"/>
    </row>
    <row r="25" spans="1:20" ht="15" customHeight="1" x14ac:dyDescent="0.25">
      <c r="A25" s="357"/>
      <c r="B25" s="357"/>
      <c r="C25" s="357"/>
      <c r="D25" s="357"/>
      <c r="E25" s="357"/>
      <c r="F25" s="357"/>
    </row>
    <row r="26" spans="1:20" ht="15" customHeight="1" x14ac:dyDescent="0.25">
      <c r="A26" s="221" t="s">
        <v>445</v>
      </c>
      <c r="B26" s="357"/>
      <c r="C26" s="357"/>
      <c r="D26" s="357"/>
      <c r="E26" s="357"/>
      <c r="F26" s="357"/>
    </row>
    <row r="27" spans="1:20" ht="15" customHeight="1" x14ac:dyDescent="0.25">
      <c r="A27" s="357"/>
      <c r="B27" s="357"/>
      <c r="C27" s="357"/>
      <c r="D27" s="357"/>
      <c r="E27" s="357"/>
      <c r="F27" s="357"/>
    </row>
    <row r="28" spans="1:20" ht="15" customHeight="1" x14ac:dyDescent="0.25">
      <c r="A28" s="371" t="s">
        <v>423</v>
      </c>
      <c r="B28" s="357"/>
      <c r="C28" s="357"/>
      <c r="D28" s="357"/>
      <c r="E28" s="357"/>
      <c r="F28" s="357"/>
    </row>
    <row r="29" spans="1:20" ht="15" customHeight="1" x14ac:dyDescent="0.25">
      <c r="A29" s="361"/>
      <c r="B29" s="357"/>
      <c r="C29" s="357"/>
      <c r="D29" s="357"/>
      <c r="E29" s="357"/>
      <c r="F29" s="357"/>
    </row>
    <row r="30" spans="1:20" ht="15" customHeight="1" x14ac:dyDescent="0.25">
      <c r="A30" s="360" t="s">
        <v>424</v>
      </c>
      <c r="B30" s="357"/>
      <c r="C30" s="357"/>
      <c r="D30" s="357"/>
      <c r="E30" s="357"/>
      <c r="F30" s="357"/>
    </row>
    <row r="31" spans="1:20" ht="15" customHeight="1" x14ac:dyDescent="0.25">
      <c r="A31" s="359"/>
      <c r="B31" s="357"/>
      <c r="C31" s="357"/>
      <c r="D31" s="357"/>
      <c r="E31" s="357"/>
      <c r="F31" s="357"/>
    </row>
    <row r="32" spans="1:20" ht="15" customHeight="1" x14ac:dyDescent="0.25">
      <c r="A32" s="370" t="s">
        <v>425</v>
      </c>
      <c r="B32" s="357"/>
      <c r="C32" s="357"/>
      <c r="D32" s="357"/>
      <c r="E32" s="357"/>
      <c r="F32" s="357"/>
    </row>
    <row r="33" spans="1:20" ht="15" customHeight="1" x14ac:dyDescent="0.25">
      <c r="A33" s="362"/>
      <c r="B33" s="362"/>
      <c r="C33" s="362"/>
      <c r="D33" s="362"/>
      <c r="E33" s="362"/>
      <c r="F33" s="363"/>
    </row>
    <row r="34" spans="1:20" ht="30" customHeight="1" x14ac:dyDescent="0.25">
      <c r="A34" s="422" t="s">
        <v>446</v>
      </c>
      <c r="B34" s="422"/>
      <c r="C34" s="422"/>
      <c r="D34" s="422"/>
      <c r="E34" s="422"/>
      <c r="F34" s="422"/>
      <c r="G34" s="422"/>
      <c r="H34" s="422"/>
      <c r="I34" s="422"/>
      <c r="J34" s="422"/>
      <c r="K34" s="422"/>
      <c r="L34" s="422"/>
      <c r="M34" s="422"/>
      <c r="N34" s="422"/>
      <c r="O34" s="422"/>
      <c r="P34" s="422"/>
      <c r="Q34" s="422"/>
      <c r="R34" s="422"/>
      <c r="S34" s="422"/>
      <c r="T34" s="422"/>
    </row>
    <row r="35" spans="1:20" ht="15" customHeight="1" x14ac:dyDescent="0.25">
      <c r="A35" s="364"/>
      <c r="B35" s="362"/>
      <c r="C35" s="362"/>
      <c r="D35" s="362"/>
      <c r="E35" s="362"/>
      <c r="F35" s="362"/>
    </row>
    <row r="36" spans="1:20" ht="30.75" customHeight="1" x14ac:dyDescent="0.25">
      <c r="A36" s="425" t="s">
        <v>447</v>
      </c>
      <c r="B36" s="425"/>
      <c r="C36" s="425"/>
      <c r="D36" s="425"/>
      <c r="E36" s="425"/>
      <c r="F36" s="425"/>
      <c r="G36" s="425"/>
      <c r="H36" s="425"/>
      <c r="I36" s="425"/>
      <c r="J36" s="425"/>
      <c r="K36" s="425"/>
      <c r="L36" s="425"/>
      <c r="M36" s="425"/>
      <c r="N36" s="425"/>
      <c r="O36" s="425"/>
      <c r="P36" s="425"/>
      <c r="Q36" s="425"/>
      <c r="R36" s="425"/>
      <c r="S36" s="425"/>
      <c r="T36" s="425"/>
    </row>
    <row r="37" spans="1:20" ht="15" customHeight="1" x14ac:dyDescent="0.25">
      <c r="A37" s="374" t="s">
        <v>426</v>
      </c>
      <c r="B37" s="362"/>
      <c r="C37" s="362"/>
      <c r="D37" s="362"/>
      <c r="E37" s="362"/>
      <c r="F37" s="362"/>
    </row>
    <row r="38" spans="1:20" ht="30" customHeight="1" x14ac:dyDescent="0.25">
      <c r="A38" s="432" t="s">
        <v>484</v>
      </c>
      <c r="B38" s="432"/>
      <c r="C38" s="432"/>
      <c r="D38" s="432"/>
      <c r="E38" s="432"/>
      <c r="F38" s="432"/>
      <c r="G38" s="432"/>
      <c r="H38" s="432"/>
      <c r="I38" s="432"/>
      <c r="J38" s="432"/>
      <c r="K38" s="432"/>
      <c r="L38" s="432"/>
      <c r="M38" s="432"/>
      <c r="N38" s="432"/>
      <c r="O38" s="432"/>
      <c r="P38" s="432"/>
      <c r="Q38" s="432"/>
      <c r="R38" s="432"/>
      <c r="S38" s="432"/>
      <c r="T38" s="432"/>
    </row>
    <row r="39" spans="1:20" ht="15" customHeight="1" x14ac:dyDescent="0.25">
      <c r="A39" s="375" t="s">
        <v>427</v>
      </c>
      <c r="B39" s="362"/>
      <c r="C39" s="362"/>
      <c r="D39" s="362"/>
      <c r="E39" s="362"/>
      <c r="F39" s="362"/>
    </row>
    <row r="40" spans="1:20" ht="15" customHeight="1" x14ac:dyDescent="0.25">
      <c r="A40" s="375" t="s">
        <v>428</v>
      </c>
      <c r="B40" s="362"/>
      <c r="C40" s="362"/>
      <c r="D40" s="362"/>
      <c r="E40" s="362"/>
      <c r="F40" s="362"/>
    </row>
    <row r="41" spans="1:20" ht="15" customHeight="1" x14ac:dyDescent="0.25">
      <c r="A41" s="375" t="s">
        <v>429</v>
      </c>
      <c r="B41" s="362"/>
      <c r="C41" s="362"/>
      <c r="D41" s="362"/>
      <c r="E41" s="362"/>
      <c r="F41" s="362"/>
    </row>
    <row r="42" spans="1:20" ht="15" customHeight="1" x14ac:dyDescent="0.25">
      <c r="A42" s="365"/>
      <c r="B42" s="362"/>
      <c r="C42" s="362"/>
      <c r="D42" s="362"/>
      <c r="E42" s="362"/>
      <c r="F42" s="362"/>
    </row>
    <row r="43" spans="1:20" ht="60" customHeight="1" x14ac:dyDescent="0.25">
      <c r="A43" s="427" t="s">
        <v>448</v>
      </c>
      <c r="B43" s="427"/>
      <c r="C43" s="427"/>
      <c r="D43" s="427"/>
      <c r="E43" s="427"/>
      <c r="F43" s="427"/>
      <c r="G43" s="427"/>
      <c r="H43" s="427"/>
      <c r="I43" s="427"/>
      <c r="J43" s="427"/>
      <c r="K43" s="427"/>
      <c r="L43" s="427"/>
      <c r="M43" s="427"/>
      <c r="N43" s="427"/>
      <c r="O43" s="427"/>
      <c r="P43" s="427"/>
      <c r="Q43" s="427"/>
      <c r="R43" s="427"/>
      <c r="S43" s="427"/>
      <c r="T43" s="427"/>
    </row>
    <row r="44" spans="1:20" ht="15" customHeight="1" x14ac:dyDescent="0.25">
      <c r="A44" s="362"/>
      <c r="B44" s="362"/>
      <c r="C44" s="362"/>
      <c r="D44" s="362"/>
      <c r="E44" s="362"/>
      <c r="F44" s="362"/>
    </row>
    <row r="45" spans="1:20" ht="30" customHeight="1" x14ac:dyDescent="0.25">
      <c r="A45" s="424" t="s">
        <v>449</v>
      </c>
      <c r="B45" s="424"/>
      <c r="C45" s="424"/>
      <c r="D45" s="424"/>
      <c r="E45" s="424"/>
      <c r="F45" s="424"/>
      <c r="G45" s="424"/>
      <c r="H45" s="424"/>
      <c r="I45" s="424"/>
      <c r="J45" s="424"/>
      <c r="K45" s="424"/>
      <c r="L45" s="424"/>
      <c r="M45" s="424"/>
      <c r="N45" s="424"/>
      <c r="O45" s="424"/>
      <c r="P45" s="424"/>
      <c r="Q45" s="424"/>
      <c r="R45" s="424"/>
      <c r="S45" s="424"/>
      <c r="T45" s="424"/>
    </row>
    <row r="46" spans="1:20" ht="15" customHeight="1" x14ac:dyDescent="0.25">
      <c r="A46" s="362"/>
      <c r="B46" s="362"/>
      <c r="C46" s="362"/>
      <c r="D46" s="362"/>
      <c r="E46" s="362"/>
      <c r="F46" s="362"/>
    </row>
    <row r="47" spans="1:20" ht="45" customHeight="1" x14ac:dyDescent="0.25">
      <c r="A47" s="424" t="s">
        <v>537</v>
      </c>
      <c r="B47" s="424"/>
      <c r="C47" s="424"/>
      <c r="D47" s="424"/>
      <c r="E47" s="424"/>
      <c r="F47" s="424"/>
      <c r="G47" s="424"/>
      <c r="H47" s="424"/>
      <c r="I47" s="424"/>
      <c r="J47" s="424"/>
      <c r="K47" s="424"/>
      <c r="L47" s="424"/>
      <c r="M47" s="424"/>
      <c r="N47" s="424"/>
      <c r="O47" s="424"/>
      <c r="P47" s="424"/>
      <c r="Q47" s="424"/>
      <c r="R47" s="424"/>
      <c r="S47" s="424"/>
      <c r="T47" s="424"/>
    </row>
    <row r="48" spans="1:20" ht="15" customHeight="1" x14ac:dyDescent="0.25">
      <c r="A48" s="364"/>
      <c r="B48" s="362"/>
      <c r="C48" s="362"/>
      <c r="D48" s="362"/>
      <c r="E48" s="362"/>
      <c r="F48" s="362"/>
    </row>
    <row r="49" spans="1:20" ht="30" customHeight="1" x14ac:dyDescent="0.25">
      <c r="A49" s="424" t="s">
        <v>450</v>
      </c>
      <c r="B49" s="424"/>
      <c r="C49" s="424"/>
      <c r="D49" s="424"/>
      <c r="E49" s="424"/>
      <c r="F49" s="424"/>
      <c r="G49" s="424"/>
      <c r="H49" s="424"/>
      <c r="I49" s="424"/>
      <c r="J49" s="424"/>
      <c r="K49" s="424"/>
      <c r="L49" s="424"/>
      <c r="M49" s="424"/>
      <c r="N49" s="424"/>
      <c r="O49" s="424"/>
      <c r="P49" s="424"/>
      <c r="Q49" s="424"/>
      <c r="R49" s="424"/>
      <c r="S49" s="424"/>
      <c r="T49" s="424"/>
    </row>
    <row r="50" spans="1:20" ht="15" customHeight="1" x14ac:dyDescent="0.25">
      <c r="A50" s="357"/>
      <c r="B50" s="362"/>
      <c r="C50" s="362"/>
      <c r="D50" s="362"/>
      <c r="E50" s="362"/>
      <c r="F50" s="362"/>
    </row>
    <row r="51" spans="1:20" ht="30" customHeight="1" x14ac:dyDescent="0.25">
      <c r="A51" s="424" t="s">
        <v>451</v>
      </c>
      <c r="B51" s="424"/>
      <c r="C51" s="424"/>
      <c r="D51" s="424"/>
      <c r="E51" s="424"/>
      <c r="F51" s="424"/>
      <c r="G51" s="424"/>
      <c r="H51" s="424"/>
      <c r="I51" s="424"/>
      <c r="J51" s="424"/>
      <c r="K51" s="424"/>
      <c r="L51" s="424"/>
      <c r="M51" s="424"/>
      <c r="N51" s="424"/>
      <c r="O51" s="424"/>
      <c r="P51" s="424"/>
      <c r="Q51" s="424"/>
      <c r="R51" s="424"/>
      <c r="S51" s="424"/>
      <c r="T51" s="424"/>
    </row>
    <row r="52" spans="1:20" ht="15" customHeight="1" x14ac:dyDescent="0.25">
      <c r="A52" s="362"/>
      <c r="B52" s="362"/>
      <c r="C52" s="362"/>
      <c r="D52" s="362"/>
      <c r="E52" s="362"/>
      <c r="F52" s="362"/>
    </row>
    <row r="53" spans="1:20" ht="45.75" customHeight="1" x14ac:dyDescent="0.25">
      <c r="A53" s="424" t="s">
        <v>452</v>
      </c>
      <c r="B53" s="424"/>
      <c r="C53" s="424"/>
      <c r="D53" s="424"/>
      <c r="E53" s="424"/>
      <c r="F53" s="424"/>
      <c r="G53" s="424"/>
      <c r="H53" s="424"/>
      <c r="I53" s="424"/>
      <c r="J53" s="424"/>
      <c r="K53" s="424"/>
      <c r="L53" s="424"/>
      <c r="M53" s="424"/>
      <c r="N53" s="424"/>
      <c r="O53" s="424"/>
      <c r="P53" s="424"/>
      <c r="Q53" s="424"/>
      <c r="R53" s="424"/>
      <c r="S53" s="424"/>
      <c r="T53" s="424"/>
    </row>
    <row r="54" spans="1:20" ht="15" customHeight="1" x14ac:dyDescent="0.25">
      <c r="A54" s="362"/>
      <c r="B54" s="362"/>
      <c r="C54" s="362"/>
      <c r="D54" s="362"/>
      <c r="E54" s="362"/>
      <c r="F54" s="362"/>
    </row>
    <row r="55" spans="1:20" ht="15" customHeight="1" x14ac:dyDescent="0.25">
      <c r="A55" s="372" t="s">
        <v>453</v>
      </c>
      <c r="B55" s="362"/>
      <c r="C55" s="362"/>
      <c r="D55" s="362"/>
      <c r="E55" s="362"/>
      <c r="F55" s="362"/>
    </row>
    <row r="56" spans="1:20" ht="15" customHeight="1" x14ac:dyDescent="0.25">
      <c r="A56" s="362"/>
      <c r="B56" s="362"/>
      <c r="C56" s="362"/>
      <c r="D56" s="362"/>
      <c r="E56" s="362"/>
      <c r="F56" s="362"/>
    </row>
    <row r="57" spans="1:20" ht="45" customHeight="1" x14ac:dyDescent="0.25">
      <c r="A57" s="424" t="s">
        <v>538</v>
      </c>
      <c r="B57" s="424"/>
      <c r="C57" s="424"/>
      <c r="D57" s="424"/>
      <c r="E57" s="424"/>
      <c r="F57" s="424"/>
      <c r="G57" s="424"/>
      <c r="H57" s="424"/>
      <c r="I57" s="424"/>
      <c r="J57" s="424"/>
      <c r="K57" s="424"/>
      <c r="L57" s="424"/>
      <c r="M57" s="424"/>
      <c r="N57" s="424"/>
      <c r="O57" s="424"/>
      <c r="P57" s="424"/>
      <c r="Q57" s="424"/>
      <c r="R57" s="424"/>
      <c r="S57" s="424"/>
      <c r="T57" s="424"/>
    </row>
    <row r="58" spans="1:20" ht="15" customHeight="1" x14ac:dyDescent="0.25">
      <c r="A58" s="134" t="s">
        <v>485</v>
      </c>
      <c r="B58" s="362"/>
      <c r="C58" s="362"/>
      <c r="D58" s="362"/>
      <c r="E58" s="362"/>
      <c r="F58" s="362"/>
    </row>
    <row r="59" spans="1:20" ht="15" customHeight="1" x14ac:dyDescent="0.25">
      <c r="A59" s="380" t="s">
        <v>487</v>
      </c>
      <c r="B59" s="378"/>
      <c r="C59" s="378"/>
      <c r="D59" s="378"/>
      <c r="E59" s="378"/>
      <c r="F59" s="378"/>
      <c r="G59" s="378"/>
      <c r="H59" s="378"/>
      <c r="I59" s="378"/>
      <c r="J59" s="378"/>
      <c r="K59" s="378"/>
      <c r="L59" s="378"/>
      <c r="M59" s="378"/>
      <c r="N59" s="378"/>
      <c r="O59" s="378"/>
      <c r="P59" s="378"/>
      <c r="Q59" s="378"/>
      <c r="R59" s="378"/>
      <c r="S59" s="378"/>
      <c r="T59" s="378"/>
    </row>
    <row r="60" spans="1:20" ht="30" customHeight="1" x14ac:dyDescent="0.25">
      <c r="A60" s="423" t="s">
        <v>486</v>
      </c>
      <c r="B60" s="423"/>
      <c r="C60" s="423"/>
      <c r="D60" s="423"/>
      <c r="E60" s="423"/>
      <c r="F60" s="423"/>
      <c r="G60" s="423"/>
      <c r="H60" s="423"/>
      <c r="I60" s="423"/>
      <c r="J60" s="423"/>
      <c r="K60" s="423"/>
      <c r="L60" s="423"/>
      <c r="M60" s="423"/>
      <c r="N60" s="423"/>
      <c r="O60" s="423"/>
      <c r="P60" s="423"/>
      <c r="Q60" s="423"/>
      <c r="R60" s="423"/>
      <c r="S60" s="423"/>
      <c r="T60" s="423"/>
    </row>
    <row r="61" spans="1:20" ht="15" customHeight="1" x14ac:dyDescent="0.25">
      <c r="A61" s="377"/>
      <c r="B61" s="362"/>
      <c r="C61" s="362"/>
      <c r="D61" s="362"/>
      <c r="E61" s="362"/>
      <c r="F61" s="362"/>
    </row>
    <row r="62" spans="1:20" ht="15" customHeight="1" x14ac:dyDescent="0.25">
      <c r="A62" s="134" t="s">
        <v>488</v>
      </c>
      <c r="B62" s="362"/>
      <c r="C62" s="362"/>
      <c r="D62" s="362"/>
      <c r="E62" s="362"/>
      <c r="F62" s="362"/>
    </row>
    <row r="63" spans="1:20" ht="15" customHeight="1" x14ac:dyDescent="0.25">
      <c r="A63" s="379" t="s">
        <v>535</v>
      </c>
      <c r="B63" s="382"/>
      <c r="C63" s="382"/>
      <c r="D63" s="382"/>
      <c r="E63" s="382"/>
      <c r="F63" s="382"/>
      <c r="G63" s="383"/>
      <c r="H63" s="383"/>
      <c r="I63" s="383"/>
      <c r="J63" s="383"/>
      <c r="K63" s="383"/>
      <c r="L63" s="383"/>
      <c r="M63" s="383"/>
      <c r="N63" s="383"/>
      <c r="O63" s="383"/>
      <c r="P63" s="383"/>
      <c r="Q63" s="383"/>
      <c r="R63" s="383"/>
      <c r="S63" s="383"/>
      <c r="T63" s="383"/>
    </row>
    <row r="64" spans="1:20" ht="30" customHeight="1" x14ac:dyDescent="0.25">
      <c r="A64" s="423" t="s">
        <v>489</v>
      </c>
      <c r="B64" s="423"/>
      <c r="C64" s="423"/>
      <c r="D64" s="423"/>
      <c r="E64" s="423"/>
      <c r="F64" s="423"/>
      <c r="G64" s="423"/>
      <c r="H64" s="423"/>
      <c r="I64" s="423"/>
      <c r="J64" s="423"/>
      <c r="K64" s="423"/>
      <c r="L64" s="423"/>
      <c r="M64" s="423"/>
      <c r="N64" s="423"/>
      <c r="O64" s="423"/>
      <c r="P64" s="423"/>
      <c r="Q64" s="423"/>
      <c r="R64" s="423"/>
      <c r="S64" s="423"/>
      <c r="T64" s="423"/>
    </row>
    <row r="65" spans="1:20" ht="15" customHeight="1" x14ac:dyDescent="0.25">
      <c r="A65" s="379" t="s">
        <v>490</v>
      </c>
      <c r="B65" s="379"/>
      <c r="C65" s="379"/>
      <c r="D65" s="379"/>
      <c r="E65" s="379"/>
      <c r="F65" s="379"/>
      <c r="G65" s="379"/>
      <c r="H65" s="379"/>
      <c r="I65" s="379"/>
      <c r="J65" s="379"/>
      <c r="K65" s="379"/>
      <c r="L65" s="379"/>
      <c r="M65" s="379"/>
      <c r="N65" s="379"/>
      <c r="O65" s="379"/>
      <c r="P65" s="379"/>
      <c r="Q65" s="379"/>
      <c r="R65" s="379"/>
      <c r="S65" s="379"/>
      <c r="T65" s="379"/>
    </row>
    <row r="66" spans="1:20" ht="15" customHeight="1" x14ac:dyDescent="0.25">
      <c r="A66" s="364"/>
      <c r="B66" s="362"/>
      <c r="C66" s="362"/>
      <c r="D66" s="362"/>
      <c r="E66" s="362"/>
      <c r="F66" s="362"/>
    </row>
    <row r="67" spans="1:20" ht="15" customHeight="1" x14ac:dyDescent="0.25">
      <c r="A67" s="134" t="s">
        <v>454</v>
      </c>
      <c r="B67" s="362"/>
      <c r="C67" s="362"/>
      <c r="D67" s="362"/>
      <c r="E67" s="362"/>
      <c r="F67" s="362"/>
    </row>
    <row r="68" spans="1:20" ht="15" customHeight="1" x14ac:dyDescent="0.25">
      <c r="A68" s="364"/>
      <c r="B68" s="362"/>
      <c r="C68" s="362"/>
      <c r="D68" s="362"/>
      <c r="E68" s="362"/>
      <c r="F68" s="362"/>
    </row>
    <row r="69" spans="1:20" ht="30" customHeight="1" x14ac:dyDescent="0.25">
      <c r="A69" s="424" t="s">
        <v>491</v>
      </c>
      <c r="B69" s="424"/>
      <c r="C69" s="424"/>
      <c r="D69" s="424"/>
      <c r="E69" s="424"/>
      <c r="F69" s="424"/>
      <c r="G69" s="424"/>
      <c r="H69" s="424"/>
      <c r="I69" s="424"/>
      <c r="J69" s="424"/>
      <c r="K69" s="424"/>
      <c r="L69" s="424"/>
      <c r="M69" s="424"/>
      <c r="N69" s="424"/>
      <c r="O69" s="424"/>
      <c r="P69" s="424"/>
      <c r="Q69" s="424"/>
      <c r="R69" s="424"/>
      <c r="S69" s="424"/>
      <c r="T69" s="424"/>
    </row>
    <row r="70" spans="1:20" ht="15" customHeight="1" x14ac:dyDescent="0.25">
      <c r="A70" s="362"/>
      <c r="B70" s="362"/>
      <c r="C70" s="362"/>
      <c r="D70" s="362"/>
      <c r="E70" s="362"/>
      <c r="F70" s="362"/>
    </row>
    <row r="71" spans="1:20" ht="15" customHeight="1" x14ac:dyDescent="0.25">
      <c r="A71" s="373" t="s">
        <v>455</v>
      </c>
      <c r="B71" s="362"/>
      <c r="C71" s="362"/>
      <c r="D71" s="362"/>
      <c r="E71" s="362"/>
      <c r="F71" s="362"/>
    </row>
    <row r="72" spans="1:20" ht="15" customHeight="1" x14ac:dyDescent="0.25">
      <c r="A72" s="362"/>
      <c r="B72" s="362"/>
      <c r="C72" s="362"/>
      <c r="D72" s="362"/>
      <c r="E72" s="362"/>
      <c r="F72" s="362"/>
    </row>
    <row r="73" spans="1:20" ht="30" customHeight="1" x14ac:dyDescent="0.25">
      <c r="A73" s="425" t="s">
        <v>456</v>
      </c>
      <c r="B73" s="425"/>
      <c r="C73" s="425"/>
      <c r="D73" s="425"/>
      <c r="E73" s="425"/>
      <c r="F73" s="425"/>
      <c r="G73" s="425"/>
      <c r="H73" s="425"/>
      <c r="I73" s="425"/>
      <c r="J73" s="425"/>
      <c r="K73" s="425"/>
      <c r="L73" s="425"/>
      <c r="M73" s="425"/>
      <c r="N73" s="425"/>
      <c r="O73" s="425"/>
      <c r="P73" s="425"/>
      <c r="Q73" s="425"/>
      <c r="R73" s="425"/>
      <c r="S73" s="425"/>
      <c r="T73" s="425"/>
    </row>
    <row r="74" spans="1:20" ht="15" customHeight="1" x14ac:dyDescent="0.25">
      <c r="A74" s="362"/>
      <c r="B74" s="362"/>
      <c r="C74" s="362"/>
      <c r="D74" s="362"/>
      <c r="E74" s="362"/>
      <c r="F74" s="362"/>
    </row>
    <row r="75" spans="1:20" ht="45" customHeight="1" x14ac:dyDescent="0.25">
      <c r="A75" s="426" t="s">
        <v>457</v>
      </c>
      <c r="B75" s="426"/>
      <c r="C75" s="426"/>
      <c r="D75" s="426"/>
      <c r="E75" s="426"/>
      <c r="F75" s="426"/>
      <c r="G75" s="426"/>
      <c r="H75" s="426"/>
      <c r="I75" s="426"/>
      <c r="J75" s="426"/>
      <c r="K75" s="426"/>
      <c r="L75" s="426"/>
      <c r="M75" s="426"/>
      <c r="N75" s="426"/>
      <c r="O75" s="426"/>
      <c r="P75" s="426"/>
      <c r="Q75" s="426"/>
      <c r="R75" s="426"/>
      <c r="S75" s="426"/>
      <c r="T75" s="426"/>
    </row>
    <row r="76" spans="1:20" ht="15" customHeight="1" x14ac:dyDescent="0.25">
      <c r="A76" s="368"/>
      <c r="B76" s="362"/>
      <c r="C76" s="362"/>
      <c r="D76" s="362"/>
      <c r="E76" s="362"/>
      <c r="F76" s="362"/>
    </row>
    <row r="77" spans="1:20" ht="15" customHeight="1" x14ac:dyDescent="0.25">
      <c r="A77" s="376" t="s">
        <v>458</v>
      </c>
      <c r="B77" s="362"/>
      <c r="C77" s="362"/>
      <c r="D77" s="362"/>
      <c r="E77" s="362"/>
      <c r="F77" s="362"/>
    </row>
    <row r="78" spans="1:20" ht="15" customHeight="1" x14ac:dyDescent="0.25">
      <c r="A78" s="362"/>
      <c r="B78" s="362"/>
      <c r="C78" s="362"/>
      <c r="D78" s="362"/>
      <c r="E78" s="362"/>
      <c r="F78" s="362"/>
    </row>
    <row r="79" spans="1:20" ht="45" customHeight="1" x14ac:dyDescent="0.25">
      <c r="A79" s="427" t="s">
        <v>492</v>
      </c>
      <c r="B79" s="427"/>
      <c r="C79" s="427"/>
      <c r="D79" s="427"/>
      <c r="E79" s="427"/>
      <c r="F79" s="427"/>
      <c r="G79" s="427"/>
      <c r="H79" s="427"/>
      <c r="I79" s="427"/>
      <c r="J79" s="427"/>
      <c r="K79" s="427"/>
      <c r="L79" s="427"/>
      <c r="M79" s="427"/>
      <c r="N79" s="427"/>
      <c r="O79" s="427"/>
      <c r="P79" s="427"/>
      <c r="Q79" s="427"/>
      <c r="R79" s="427"/>
      <c r="S79" s="427"/>
      <c r="T79" s="427"/>
    </row>
    <row r="80" spans="1:20" ht="15" customHeight="1" x14ac:dyDescent="0.25">
      <c r="A80" s="366"/>
      <c r="B80" s="362"/>
      <c r="C80" s="362"/>
      <c r="D80" s="362"/>
      <c r="E80" s="362"/>
      <c r="F80" s="362"/>
    </row>
    <row r="81" spans="1:20" ht="30" customHeight="1" x14ac:dyDescent="0.25">
      <c r="A81" s="422" t="s">
        <v>459</v>
      </c>
      <c r="B81" s="422"/>
      <c r="C81" s="422"/>
      <c r="D81" s="422"/>
      <c r="E81" s="422"/>
      <c r="F81" s="422"/>
      <c r="G81" s="422"/>
      <c r="H81" s="422"/>
      <c r="I81" s="422"/>
      <c r="J81" s="422"/>
      <c r="K81" s="422"/>
      <c r="L81" s="422"/>
      <c r="M81" s="422"/>
      <c r="N81" s="422"/>
      <c r="O81" s="422"/>
      <c r="P81" s="422"/>
      <c r="Q81" s="422"/>
      <c r="R81" s="422"/>
      <c r="S81" s="422"/>
      <c r="T81" s="422"/>
    </row>
    <row r="82" spans="1:20" ht="15" customHeight="1" x14ac:dyDescent="0.25">
      <c r="A82" s="364"/>
      <c r="B82" s="357"/>
      <c r="C82" s="357"/>
      <c r="D82" s="357"/>
      <c r="E82" s="357"/>
      <c r="F82" s="357"/>
    </row>
    <row r="83" spans="1:20" ht="30" customHeight="1" x14ac:dyDescent="0.25">
      <c r="A83" s="422" t="s">
        <v>460</v>
      </c>
      <c r="B83" s="422"/>
      <c r="C83" s="422"/>
      <c r="D83" s="422"/>
      <c r="E83" s="422"/>
      <c r="F83" s="422"/>
      <c r="G83" s="422"/>
      <c r="H83" s="422"/>
      <c r="I83" s="422"/>
      <c r="J83" s="422"/>
      <c r="K83" s="422"/>
      <c r="L83" s="422"/>
      <c r="M83" s="422"/>
      <c r="N83" s="422"/>
      <c r="O83" s="422"/>
      <c r="P83" s="422"/>
      <c r="Q83" s="422"/>
      <c r="R83" s="422"/>
      <c r="S83" s="422"/>
      <c r="T83" s="422"/>
    </row>
    <row r="84" spans="1:20" ht="15" customHeight="1" x14ac:dyDescent="0.25">
      <c r="A84" s="364"/>
      <c r="B84" s="357"/>
      <c r="C84" s="357"/>
      <c r="D84" s="357"/>
      <c r="E84" s="357"/>
      <c r="F84" s="357"/>
    </row>
    <row r="85" spans="1:20" ht="30" customHeight="1" x14ac:dyDescent="0.25">
      <c r="A85" s="433" t="s">
        <v>512</v>
      </c>
      <c r="B85" s="433"/>
      <c r="C85" s="433"/>
      <c r="D85" s="433"/>
      <c r="E85" s="433"/>
      <c r="F85" s="433"/>
      <c r="G85" s="433"/>
      <c r="H85" s="433"/>
      <c r="I85" s="433"/>
      <c r="J85" s="433"/>
      <c r="K85" s="433"/>
      <c r="L85" s="433"/>
      <c r="M85" s="433"/>
      <c r="N85" s="433"/>
      <c r="O85" s="433"/>
      <c r="P85" s="433"/>
      <c r="Q85" s="433"/>
      <c r="R85" s="433"/>
      <c r="S85" s="433"/>
      <c r="T85" s="433"/>
    </row>
    <row r="86" spans="1:20" ht="15" customHeight="1" x14ac:dyDescent="0.25">
      <c r="A86" s="364"/>
      <c r="B86" s="357"/>
      <c r="C86" s="357"/>
      <c r="D86" s="357"/>
      <c r="E86" s="357"/>
      <c r="F86" s="357"/>
    </row>
    <row r="87" spans="1:20" ht="75" customHeight="1" x14ac:dyDescent="0.25">
      <c r="A87" s="433" t="s">
        <v>513</v>
      </c>
      <c r="B87" s="433"/>
      <c r="C87" s="433"/>
      <c r="D87" s="433"/>
      <c r="E87" s="433"/>
      <c r="F87" s="433"/>
      <c r="G87" s="433"/>
      <c r="H87" s="433"/>
      <c r="I87" s="433"/>
      <c r="J87" s="433"/>
      <c r="K87" s="433"/>
      <c r="L87" s="433"/>
      <c r="M87" s="433"/>
      <c r="N87" s="433"/>
      <c r="O87" s="433"/>
      <c r="P87" s="433"/>
      <c r="Q87" s="433"/>
      <c r="R87" s="433"/>
      <c r="S87" s="433"/>
      <c r="T87" s="433"/>
    </row>
    <row r="88" spans="1:20" ht="15" customHeight="1" x14ac:dyDescent="0.25">
      <c r="A88" s="364"/>
      <c r="B88" s="362"/>
      <c r="C88" s="362"/>
      <c r="D88" s="362"/>
      <c r="E88" s="362"/>
      <c r="F88" s="362"/>
    </row>
    <row r="89" spans="1:20" ht="30" customHeight="1" x14ac:dyDescent="0.25">
      <c r="A89" s="433" t="s">
        <v>514</v>
      </c>
      <c r="B89" s="433"/>
      <c r="C89" s="433"/>
      <c r="D89" s="433"/>
      <c r="E89" s="433"/>
      <c r="F89" s="433"/>
      <c r="G89" s="433"/>
      <c r="H89" s="433"/>
      <c r="I89" s="433"/>
      <c r="J89" s="433"/>
      <c r="K89" s="433"/>
      <c r="L89" s="433"/>
      <c r="M89" s="433"/>
      <c r="N89" s="433"/>
      <c r="O89" s="433"/>
      <c r="P89" s="433"/>
      <c r="Q89" s="433"/>
      <c r="R89" s="433"/>
      <c r="S89" s="433"/>
      <c r="T89" s="433"/>
    </row>
    <row r="90" spans="1:20" ht="15" customHeight="1" x14ac:dyDescent="0.25">
      <c r="A90" s="221" t="s">
        <v>461</v>
      </c>
      <c r="B90" s="362"/>
      <c r="C90" s="362"/>
      <c r="D90" s="362"/>
      <c r="E90" s="362"/>
      <c r="F90" s="362"/>
    </row>
    <row r="91" spans="1:20" ht="30" customHeight="1" x14ac:dyDescent="0.25">
      <c r="A91" s="423" t="s">
        <v>536</v>
      </c>
      <c r="B91" s="423"/>
      <c r="C91" s="423"/>
      <c r="D91" s="423"/>
      <c r="E91" s="423"/>
      <c r="F91" s="423"/>
      <c r="G91" s="423"/>
      <c r="H91" s="423"/>
      <c r="I91" s="423"/>
      <c r="J91" s="423"/>
      <c r="K91" s="423"/>
      <c r="L91" s="423"/>
      <c r="M91" s="423"/>
      <c r="N91" s="423"/>
      <c r="O91" s="423"/>
      <c r="P91" s="423"/>
      <c r="Q91" s="423"/>
      <c r="R91" s="423"/>
      <c r="S91" s="423"/>
      <c r="T91" s="423"/>
    </row>
    <row r="92" spans="1:20" ht="30" customHeight="1" x14ac:dyDescent="0.25">
      <c r="A92" s="423" t="s">
        <v>528</v>
      </c>
      <c r="B92" s="423"/>
      <c r="C92" s="423"/>
      <c r="D92" s="423"/>
      <c r="E92" s="423"/>
      <c r="F92" s="423"/>
      <c r="G92" s="423"/>
      <c r="H92" s="423"/>
      <c r="I92" s="423"/>
      <c r="J92" s="423"/>
      <c r="K92" s="423"/>
      <c r="L92" s="423"/>
      <c r="M92" s="423"/>
      <c r="N92" s="423"/>
      <c r="O92" s="423"/>
      <c r="P92" s="423"/>
      <c r="Q92" s="423"/>
      <c r="R92" s="423"/>
      <c r="S92" s="423"/>
      <c r="T92" s="423"/>
    </row>
    <row r="93" spans="1:20" ht="15" customHeight="1" x14ac:dyDescent="0.25">
      <c r="A93" s="437" t="s">
        <v>462</v>
      </c>
      <c r="B93" s="437"/>
      <c r="C93" s="437"/>
      <c r="D93" s="437"/>
      <c r="E93" s="437"/>
      <c r="F93" s="437"/>
      <c r="G93" s="437"/>
      <c r="H93" s="437"/>
      <c r="I93" s="437"/>
      <c r="J93" s="437"/>
      <c r="K93" s="437"/>
      <c r="L93" s="437"/>
      <c r="M93" s="437"/>
      <c r="N93" s="437"/>
      <c r="O93" s="437"/>
      <c r="P93" s="437"/>
      <c r="Q93" s="437"/>
      <c r="R93" s="437"/>
      <c r="S93" s="437"/>
      <c r="T93" s="437"/>
    </row>
    <row r="94" spans="1:20" ht="30" customHeight="1" x14ac:dyDescent="0.25">
      <c r="A94" s="423" t="s">
        <v>463</v>
      </c>
      <c r="B94" s="423"/>
      <c r="C94" s="423"/>
      <c r="D94" s="423"/>
      <c r="E94" s="423"/>
      <c r="F94" s="423"/>
      <c r="G94" s="423"/>
      <c r="H94" s="423"/>
      <c r="I94" s="423"/>
      <c r="J94" s="423"/>
      <c r="K94" s="423"/>
      <c r="L94" s="423"/>
      <c r="M94" s="423"/>
      <c r="N94" s="423"/>
      <c r="O94" s="423"/>
      <c r="P94" s="423"/>
      <c r="Q94" s="423"/>
      <c r="R94" s="423"/>
      <c r="S94" s="423"/>
      <c r="T94" s="423"/>
    </row>
    <row r="95" spans="1:20" ht="15" customHeight="1" x14ac:dyDescent="0.25">
      <c r="A95" s="433" t="s">
        <v>533</v>
      </c>
      <c r="B95" s="433"/>
      <c r="C95" s="433"/>
      <c r="D95" s="433"/>
      <c r="E95" s="433"/>
      <c r="F95" s="433"/>
      <c r="G95" s="433"/>
      <c r="H95" s="433"/>
      <c r="I95" s="433"/>
      <c r="J95" s="433"/>
      <c r="K95" s="433"/>
      <c r="L95" s="433"/>
      <c r="M95" s="433"/>
      <c r="N95" s="433"/>
      <c r="O95" s="433"/>
      <c r="P95" s="433"/>
      <c r="Q95" s="433"/>
      <c r="R95" s="433"/>
      <c r="S95" s="433"/>
      <c r="T95" s="433"/>
    </row>
    <row r="96" spans="1:20" ht="15" customHeight="1" x14ac:dyDescent="0.25">
      <c r="A96" s="423" t="s">
        <v>534</v>
      </c>
      <c r="B96" s="423"/>
      <c r="C96" s="423"/>
      <c r="D96" s="423"/>
      <c r="E96" s="423"/>
      <c r="F96" s="423"/>
      <c r="G96" s="423"/>
      <c r="H96" s="423"/>
      <c r="I96" s="423"/>
      <c r="J96" s="423"/>
      <c r="K96" s="423"/>
      <c r="L96" s="423"/>
      <c r="M96" s="423"/>
      <c r="N96" s="423"/>
      <c r="O96" s="423"/>
      <c r="P96" s="423"/>
      <c r="Q96" s="423"/>
      <c r="R96" s="423"/>
      <c r="S96" s="423"/>
      <c r="T96" s="423"/>
    </row>
    <row r="97" spans="1:20" ht="30" customHeight="1" x14ac:dyDescent="0.25">
      <c r="A97" s="423" t="s">
        <v>531</v>
      </c>
      <c r="B97" s="423"/>
      <c r="C97" s="423"/>
      <c r="D97" s="423"/>
      <c r="E97" s="423"/>
      <c r="F97" s="423"/>
      <c r="G97" s="423"/>
      <c r="H97" s="423"/>
      <c r="I97" s="423"/>
      <c r="J97" s="423"/>
      <c r="K97" s="423"/>
      <c r="L97" s="423"/>
      <c r="M97" s="423"/>
      <c r="N97" s="423"/>
      <c r="O97" s="423"/>
      <c r="P97" s="423"/>
      <c r="Q97" s="423"/>
      <c r="R97" s="423"/>
      <c r="S97" s="423"/>
      <c r="T97" s="423"/>
    </row>
    <row r="98" spans="1:20" ht="15" customHeight="1" x14ac:dyDescent="0.25">
      <c r="A98" s="423" t="s">
        <v>532</v>
      </c>
      <c r="B98" s="423"/>
      <c r="C98" s="423"/>
      <c r="D98" s="423"/>
      <c r="E98" s="423"/>
      <c r="F98" s="423"/>
      <c r="G98" s="423"/>
      <c r="H98" s="423"/>
      <c r="I98" s="423"/>
      <c r="J98" s="423"/>
      <c r="K98" s="423"/>
      <c r="L98" s="423"/>
      <c r="M98" s="423"/>
      <c r="N98" s="423"/>
      <c r="O98" s="423"/>
      <c r="P98" s="423"/>
      <c r="Q98" s="423"/>
      <c r="R98" s="423"/>
      <c r="S98" s="423"/>
      <c r="T98" s="423"/>
    </row>
    <row r="99" spans="1:20" ht="30" customHeight="1" x14ac:dyDescent="0.25">
      <c r="A99" s="433" t="s">
        <v>529</v>
      </c>
      <c r="B99" s="433"/>
      <c r="C99" s="433"/>
      <c r="D99" s="433"/>
      <c r="E99" s="433"/>
      <c r="F99" s="433"/>
      <c r="G99" s="433"/>
      <c r="H99" s="433"/>
      <c r="I99" s="433"/>
      <c r="J99" s="433"/>
      <c r="K99" s="433"/>
      <c r="L99" s="433"/>
      <c r="M99" s="433"/>
      <c r="N99" s="433"/>
      <c r="O99" s="433"/>
      <c r="P99" s="433"/>
      <c r="Q99" s="433"/>
      <c r="R99" s="433"/>
      <c r="S99" s="433"/>
      <c r="T99" s="433"/>
    </row>
    <row r="100" spans="1:20" ht="30" customHeight="1" x14ac:dyDescent="0.25">
      <c r="A100" s="433" t="s">
        <v>464</v>
      </c>
      <c r="B100" s="433"/>
      <c r="C100" s="433"/>
      <c r="D100" s="433"/>
      <c r="E100" s="433"/>
      <c r="F100" s="433"/>
      <c r="G100" s="433"/>
      <c r="H100" s="433"/>
      <c r="I100" s="433"/>
      <c r="J100" s="433"/>
      <c r="K100" s="433"/>
      <c r="L100" s="433"/>
      <c r="M100" s="433"/>
      <c r="N100" s="433"/>
      <c r="O100" s="433"/>
      <c r="P100" s="433"/>
      <c r="Q100" s="433"/>
      <c r="R100" s="433"/>
      <c r="S100" s="433"/>
      <c r="T100" s="433"/>
    </row>
    <row r="101" spans="1:20" ht="58.5" customHeight="1" x14ac:dyDescent="0.25">
      <c r="A101" s="433" t="s">
        <v>526</v>
      </c>
      <c r="B101" s="433"/>
      <c r="C101" s="433"/>
      <c r="D101" s="433"/>
      <c r="E101" s="433"/>
      <c r="F101" s="433"/>
      <c r="G101" s="433"/>
      <c r="H101" s="433"/>
      <c r="I101" s="433"/>
      <c r="J101" s="433"/>
      <c r="K101" s="433"/>
      <c r="L101" s="433"/>
      <c r="M101" s="433"/>
      <c r="N101" s="433"/>
      <c r="O101" s="433"/>
      <c r="P101" s="433"/>
      <c r="Q101" s="433"/>
      <c r="R101" s="433"/>
      <c r="S101" s="433"/>
      <c r="T101" s="433"/>
    </row>
    <row r="102" spans="1:20" ht="30" customHeight="1" x14ac:dyDescent="0.25">
      <c r="A102" s="433" t="s">
        <v>527</v>
      </c>
      <c r="B102" s="433"/>
      <c r="C102" s="433"/>
      <c r="D102" s="433"/>
      <c r="E102" s="433"/>
      <c r="F102" s="433"/>
      <c r="G102" s="433"/>
      <c r="H102" s="433"/>
      <c r="I102" s="433"/>
      <c r="J102" s="433"/>
      <c r="K102" s="433"/>
      <c r="L102" s="433"/>
      <c r="M102" s="433"/>
      <c r="N102" s="433"/>
      <c r="O102" s="433"/>
      <c r="P102" s="433"/>
      <c r="Q102" s="433"/>
      <c r="R102" s="433"/>
      <c r="S102" s="433"/>
      <c r="T102" s="433"/>
    </row>
    <row r="103" spans="1:20" ht="21" customHeight="1" x14ac:dyDescent="0.25">
      <c r="A103" s="221" t="s">
        <v>530</v>
      </c>
      <c r="B103" s="362"/>
      <c r="C103" s="362"/>
      <c r="D103" s="362"/>
      <c r="E103" s="362"/>
      <c r="F103" s="362"/>
    </row>
    <row r="104" spans="1:20" ht="15" customHeight="1" x14ac:dyDescent="0.25">
      <c r="A104" s="362"/>
      <c r="B104" s="362"/>
      <c r="C104" s="362"/>
      <c r="D104" s="362"/>
      <c r="E104" s="362"/>
      <c r="F104" s="362"/>
    </row>
    <row r="105" spans="1:20" ht="15" customHeight="1" x14ac:dyDescent="0.25">
      <c r="A105" s="134" t="s">
        <v>465</v>
      </c>
      <c r="B105" s="362"/>
      <c r="C105" s="362"/>
      <c r="D105" s="362"/>
      <c r="E105" s="362"/>
      <c r="F105" s="362"/>
    </row>
    <row r="106" spans="1:20" ht="30" customHeight="1" x14ac:dyDescent="0.25">
      <c r="A106" s="433" t="s">
        <v>466</v>
      </c>
      <c r="B106" s="433"/>
      <c r="C106" s="433"/>
      <c r="D106" s="433"/>
      <c r="E106" s="433"/>
      <c r="F106" s="433"/>
      <c r="G106" s="433"/>
      <c r="H106" s="433"/>
      <c r="I106" s="433"/>
      <c r="J106" s="433"/>
      <c r="K106" s="433"/>
      <c r="L106" s="433"/>
      <c r="M106" s="433"/>
      <c r="N106" s="433"/>
      <c r="O106" s="433"/>
      <c r="P106" s="433"/>
      <c r="Q106" s="433"/>
      <c r="R106" s="433"/>
      <c r="S106" s="433"/>
      <c r="T106" s="433"/>
    </row>
    <row r="107" spans="1:20" ht="30" customHeight="1" x14ac:dyDescent="0.25">
      <c r="A107" s="433" t="s">
        <v>467</v>
      </c>
      <c r="B107" s="433"/>
      <c r="C107" s="433"/>
      <c r="D107" s="433"/>
      <c r="E107" s="433"/>
      <c r="F107" s="433"/>
      <c r="G107" s="433"/>
      <c r="H107" s="433"/>
      <c r="I107" s="433"/>
      <c r="J107" s="433"/>
      <c r="K107" s="433"/>
      <c r="L107" s="433"/>
      <c r="M107" s="433"/>
      <c r="N107" s="433"/>
      <c r="O107" s="433"/>
      <c r="P107" s="433"/>
      <c r="Q107" s="433"/>
      <c r="R107" s="433"/>
      <c r="S107" s="433"/>
      <c r="T107" s="433"/>
    </row>
    <row r="108" spans="1:20" ht="30" customHeight="1" x14ac:dyDescent="0.25">
      <c r="A108" s="433" t="s">
        <v>468</v>
      </c>
      <c r="B108" s="433"/>
      <c r="C108" s="433"/>
      <c r="D108" s="433"/>
      <c r="E108" s="433"/>
      <c r="F108" s="433"/>
      <c r="G108" s="433"/>
      <c r="H108" s="433"/>
      <c r="I108" s="433"/>
      <c r="J108" s="433"/>
      <c r="K108" s="433"/>
      <c r="L108" s="433"/>
      <c r="M108" s="433"/>
      <c r="N108" s="433"/>
      <c r="O108" s="433"/>
      <c r="P108" s="433"/>
      <c r="Q108" s="433"/>
      <c r="R108" s="433"/>
      <c r="S108" s="433"/>
      <c r="T108" s="433"/>
    </row>
    <row r="109" spans="1:20" ht="45" customHeight="1" x14ac:dyDescent="0.25">
      <c r="A109" s="433" t="s">
        <v>469</v>
      </c>
      <c r="B109" s="433"/>
      <c r="C109" s="433"/>
      <c r="D109" s="433"/>
      <c r="E109" s="433"/>
      <c r="F109" s="433"/>
      <c r="G109" s="433"/>
      <c r="H109" s="433"/>
      <c r="I109" s="433"/>
      <c r="J109" s="433"/>
      <c r="K109" s="433"/>
      <c r="L109" s="433"/>
      <c r="M109" s="433"/>
      <c r="N109" s="433"/>
      <c r="O109" s="433"/>
      <c r="P109" s="433"/>
      <c r="Q109" s="433"/>
      <c r="R109" s="433"/>
      <c r="S109" s="433"/>
      <c r="T109" s="433"/>
    </row>
    <row r="110" spans="1:20" ht="30" customHeight="1" x14ac:dyDescent="0.25">
      <c r="A110" s="433" t="s">
        <v>470</v>
      </c>
      <c r="B110" s="433"/>
      <c r="C110" s="433"/>
      <c r="D110" s="433"/>
      <c r="E110" s="433"/>
      <c r="F110" s="433"/>
      <c r="G110" s="433"/>
      <c r="H110" s="433"/>
      <c r="I110" s="433"/>
      <c r="J110" s="433"/>
      <c r="K110" s="433"/>
      <c r="L110" s="433"/>
      <c r="M110" s="433"/>
      <c r="N110" s="433"/>
      <c r="O110" s="433"/>
      <c r="P110" s="433"/>
      <c r="Q110" s="433"/>
      <c r="R110" s="433"/>
      <c r="S110" s="433"/>
      <c r="T110" s="433"/>
    </row>
    <row r="111" spans="1:20" ht="45" customHeight="1" x14ac:dyDescent="0.25">
      <c r="A111" s="433" t="s">
        <v>471</v>
      </c>
      <c r="B111" s="433"/>
      <c r="C111" s="433"/>
      <c r="D111" s="433"/>
      <c r="E111" s="433"/>
      <c r="F111" s="433"/>
      <c r="G111" s="433"/>
      <c r="H111" s="433"/>
      <c r="I111" s="433"/>
      <c r="J111" s="433"/>
      <c r="K111" s="433"/>
      <c r="L111" s="433"/>
      <c r="M111" s="433"/>
      <c r="N111" s="433"/>
      <c r="O111" s="433"/>
      <c r="P111" s="433"/>
      <c r="Q111" s="433"/>
      <c r="R111" s="433"/>
      <c r="S111" s="433"/>
      <c r="T111" s="433"/>
    </row>
    <row r="112" spans="1:20" ht="30" customHeight="1" x14ac:dyDescent="0.25">
      <c r="A112" s="433" t="s">
        <v>472</v>
      </c>
      <c r="B112" s="433"/>
      <c r="C112" s="433"/>
      <c r="D112" s="433"/>
      <c r="E112" s="433"/>
      <c r="F112" s="433"/>
      <c r="G112" s="433"/>
      <c r="H112" s="433"/>
      <c r="I112" s="433"/>
      <c r="J112" s="433"/>
      <c r="K112" s="433"/>
      <c r="L112" s="433"/>
      <c r="M112" s="433"/>
      <c r="N112" s="433"/>
      <c r="O112" s="433"/>
      <c r="P112" s="433"/>
      <c r="Q112" s="433"/>
      <c r="R112" s="433"/>
      <c r="S112" s="433"/>
      <c r="T112" s="433"/>
    </row>
    <row r="113" spans="1:20" ht="30" customHeight="1" x14ac:dyDescent="0.25">
      <c r="A113" s="434" t="s">
        <v>511</v>
      </c>
      <c r="B113" s="433"/>
      <c r="C113" s="433"/>
      <c r="D113" s="433"/>
      <c r="E113" s="433"/>
      <c r="F113" s="433"/>
      <c r="G113" s="433"/>
      <c r="H113" s="433"/>
      <c r="I113" s="433"/>
      <c r="J113" s="433"/>
      <c r="K113" s="433"/>
      <c r="L113" s="433"/>
      <c r="M113" s="433"/>
      <c r="N113" s="433"/>
      <c r="O113" s="433"/>
      <c r="P113" s="433"/>
      <c r="Q113" s="433"/>
      <c r="R113" s="433"/>
      <c r="S113" s="433"/>
      <c r="T113" s="433"/>
    </row>
    <row r="114" spans="1:20" ht="15" customHeight="1" x14ac:dyDescent="0.25">
      <c r="A114" s="222" t="s">
        <v>510</v>
      </c>
      <c r="B114" s="147"/>
      <c r="C114" s="147"/>
      <c r="D114" s="147"/>
      <c r="E114" s="147"/>
      <c r="F114" s="147"/>
      <c r="G114" s="147"/>
      <c r="H114" s="147"/>
      <c r="I114" s="147"/>
      <c r="J114" s="147"/>
      <c r="K114" s="147"/>
      <c r="L114" s="147"/>
      <c r="M114" s="147"/>
      <c r="N114" s="147"/>
      <c r="O114" s="147"/>
      <c r="P114" s="147"/>
      <c r="Q114" s="147"/>
      <c r="R114" s="147"/>
      <c r="S114" s="147"/>
      <c r="T114" s="147"/>
    </row>
    <row r="115" spans="1:20" ht="15" customHeight="1" x14ac:dyDescent="0.25">
      <c r="A115" s="222" t="s">
        <v>509</v>
      </c>
      <c r="B115" s="147"/>
      <c r="C115" s="147"/>
      <c r="D115" s="147"/>
      <c r="E115" s="147"/>
      <c r="F115" s="147"/>
      <c r="G115" s="147"/>
      <c r="H115" s="147"/>
      <c r="I115" s="147"/>
      <c r="J115" s="147"/>
      <c r="K115" s="147"/>
      <c r="L115" s="147"/>
      <c r="M115" s="147"/>
      <c r="N115" s="147"/>
      <c r="O115" s="147"/>
      <c r="P115" s="147"/>
      <c r="Q115" s="147"/>
      <c r="R115" s="147"/>
      <c r="S115" s="147"/>
      <c r="T115" s="147"/>
    </row>
    <row r="116" spans="1:20" ht="15" customHeight="1" x14ac:dyDescent="0.25">
      <c r="A116" s="222" t="s">
        <v>508</v>
      </c>
      <c r="B116" s="147"/>
      <c r="C116" s="147"/>
      <c r="D116" s="147"/>
      <c r="E116" s="147"/>
      <c r="F116" s="147"/>
      <c r="G116" s="147"/>
      <c r="H116" s="147"/>
      <c r="I116" s="147"/>
      <c r="J116" s="147"/>
      <c r="K116" s="147"/>
      <c r="L116" s="147"/>
      <c r="M116" s="147"/>
      <c r="N116" s="147"/>
      <c r="O116" s="147"/>
      <c r="P116" s="147"/>
      <c r="Q116" s="147"/>
      <c r="R116" s="147"/>
      <c r="S116" s="147"/>
      <c r="T116" s="147"/>
    </row>
    <row r="117" spans="1:20" ht="15" customHeight="1" x14ac:dyDescent="0.25">
      <c r="A117" s="381" t="s">
        <v>473</v>
      </c>
      <c r="B117" s="381"/>
      <c r="C117" s="381"/>
      <c r="D117" s="381"/>
      <c r="E117" s="381"/>
      <c r="F117" s="381"/>
      <c r="G117" s="381"/>
      <c r="H117" s="381"/>
      <c r="I117" s="381"/>
      <c r="J117" s="381"/>
      <c r="K117" s="381"/>
      <c r="L117" s="381"/>
      <c r="M117" s="381"/>
      <c r="N117" s="381"/>
      <c r="O117" s="381"/>
      <c r="P117" s="381"/>
      <c r="Q117" s="381"/>
      <c r="R117" s="381"/>
      <c r="S117" s="381"/>
      <c r="T117" s="381"/>
    </row>
    <row r="118" spans="1:20" ht="60" customHeight="1" x14ac:dyDescent="0.25">
      <c r="A118" s="433" t="s">
        <v>474</v>
      </c>
      <c r="B118" s="433"/>
      <c r="C118" s="433"/>
      <c r="D118" s="433"/>
      <c r="E118" s="433"/>
      <c r="F118" s="433"/>
      <c r="G118" s="433"/>
      <c r="H118" s="433"/>
      <c r="I118" s="433"/>
      <c r="J118" s="433"/>
      <c r="K118" s="433"/>
      <c r="L118" s="433"/>
      <c r="M118" s="433"/>
      <c r="N118" s="433"/>
      <c r="O118" s="433"/>
      <c r="P118" s="433"/>
      <c r="Q118" s="433"/>
      <c r="R118" s="433"/>
      <c r="S118" s="433"/>
      <c r="T118" s="433"/>
    </row>
    <row r="119" spans="1:20" ht="30" customHeight="1" x14ac:dyDescent="0.25">
      <c r="A119" s="433" t="s">
        <v>475</v>
      </c>
      <c r="B119" s="433"/>
      <c r="C119" s="433"/>
      <c r="D119" s="433"/>
      <c r="E119" s="433"/>
      <c r="F119" s="433"/>
      <c r="G119" s="433"/>
      <c r="H119" s="433"/>
      <c r="I119" s="433"/>
      <c r="J119" s="433"/>
      <c r="K119" s="433"/>
      <c r="L119" s="433"/>
      <c r="M119" s="433"/>
      <c r="N119" s="433"/>
      <c r="O119" s="433"/>
      <c r="P119" s="433"/>
      <c r="Q119" s="433"/>
      <c r="R119" s="433"/>
      <c r="S119" s="433"/>
      <c r="T119" s="433"/>
    </row>
    <row r="120" spans="1:20" ht="15" customHeight="1" x14ac:dyDescent="0.25">
      <c r="A120" s="433" t="s">
        <v>476</v>
      </c>
      <c r="B120" s="433"/>
      <c r="C120" s="433"/>
      <c r="D120" s="433"/>
      <c r="E120" s="433"/>
      <c r="F120" s="433"/>
      <c r="G120" s="433"/>
      <c r="H120" s="433"/>
      <c r="I120" s="433"/>
      <c r="J120" s="433"/>
      <c r="K120" s="433"/>
      <c r="L120" s="433"/>
      <c r="M120" s="433"/>
      <c r="N120" s="433"/>
      <c r="O120" s="433"/>
      <c r="P120" s="433"/>
      <c r="Q120" s="433"/>
      <c r="R120" s="433"/>
      <c r="S120" s="433"/>
      <c r="T120" s="433"/>
    </row>
    <row r="121" spans="1:20" ht="30" customHeight="1" x14ac:dyDescent="0.25">
      <c r="A121" s="433" t="s">
        <v>477</v>
      </c>
      <c r="B121" s="433"/>
      <c r="C121" s="433"/>
      <c r="D121" s="433"/>
      <c r="E121" s="433"/>
      <c r="F121" s="433"/>
      <c r="G121" s="433"/>
      <c r="H121" s="433"/>
      <c r="I121" s="433"/>
      <c r="J121" s="433"/>
      <c r="K121" s="433"/>
      <c r="L121" s="433"/>
      <c r="M121" s="433"/>
      <c r="N121" s="433"/>
      <c r="O121" s="433"/>
      <c r="P121" s="433"/>
      <c r="Q121" s="433"/>
      <c r="R121" s="433"/>
      <c r="S121" s="433"/>
      <c r="T121" s="433"/>
    </row>
    <row r="122" spans="1:20" ht="15" customHeight="1" x14ac:dyDescent="0.25">
      <c r="A122" s="368"/>
      <c r="B122" s="362"/>
      <c r="C122" s="362"/>
      <c r="D122" s="362"/>
      <c r="E122" s="362"/>
      <c r="F122" s="362"/>
    </row>
    <row r="123" spans="1:20" ht="30" customHeight="1" x14ac:dyDescent="0.25">
      <c r="A123" s="433" t="s">
        <v>478</v>
      </c>
      <c r="B123" s="433"/>
      <c r="C123" s="433"/>
      <c r="D123" s="433"/>
      <c r="E123" s="433"/>
      <c r="F123" s="433"/>
      <c r="G123" s="433"/>
      <c r="H123" s="433"/>
      <c r="I123" s="433"/>
      <c r="J123" s="433"/>
      <c r="K123" s="433"/>
      <c r="L123" s="433"/>
      <c r="M123" s="433"/>
      <c r="N123" s="433"/>
      <c r="O123" s="433"/>
      <c r="P123" s="433"/>
      <c r="Q123" s="433"/>
      <c r="R123" s="433"/>
      <c r="S123" s="433"/>
      <c r="T123" s="433"/>
    </row>
    <row r="124" spans="1:20" ht="15" customHeight="1" x14ac:dyDescent="0.25">
      <c r="A124" s="362"/>
      <c r="B124" s="362"/>
      <c r="C124" s="362"/>
      <c r="D124" s="362"/>
      <c r="E124" s="362"/>
      <c r="F124" s="362"/>
    </row>
    <row r="125" spans="1:20" ht="15" customHeight="1" x14ac:dyDescent="0.25">
      <c r="A125" s="433" t="s">
        <v>479</v>
      </c>
      <c r="B125" s="433"/>
      <c r="C125" s="433"/>
      <c r="D125" s="433"/>
      <c r="E125" s="433"/>
      <c r="F125" s="433"/>
      <c r="G125" s="433"/>
      <c r="H125" s="433"/>
      <c r="I125" s="433"/>
      <c r="J125" s="433"/>
      <c r="K125" s="433"/>
      <c r="L125" s="433"/>
      <c r="M125" s="433"/>
      <c r="N125" s="433"/>
      <c r="O125" s="433"/>
      <c r="P125" s="433"/>
      <c r="Q125" s="433"/>
      <c r="R125" s="433"/>
      <c r="S125" s="433"/>
      <c r="T125" s="433"/>
    </row>
    <row r="126" spans="1:20" ht="15" customHeight="1" x14ac:dyDescent="0.25">
      <c r="A126" s="384"/>
      <c r="B126" s="147"/>
      <c r="C126" s="147"/>
      <c r="D126" s="147"/>
      <c r="E126" s="147"/>
      <c r="F126" s="147"/>
      <c r="G126" s="147"/>
      <c r="H126" s="147"/>
      <c r="I126" s="147"/>
      <c r="J126" s="147"/>
      <c r="K126" s="147"/>
      <c r="L126" s="147"/>
      <c r="M126" s="147"/>
      <c r="N126" s="147"/>
      <c r="O126" s="147"/>
      <c r="P126" s="147"/>
      <c r="Q126" s="147"/>
      <c r="R126" s="147"/>
      <c r="S126" s="147"/>
      <c r="T126" s="147"/>
    </row>
    <row r="127" spans="1:20" ht="15" customHeight="1" x14ac:dyDescent="0.25">
      <c r="A127" s="385" t="s">
        <v>501</v>
      </c>
      <c r="B127" s="147"/>
      <c r="C127" s="147"/>
      <c r="D127" s="147"/>
      <c r="E127" s="147"/>
      <c r="F127" s="147"/>
      <c r="G127" s="147"/>
      <c r="H127" s="147"/>
      <c r="I127" s="147"/>
      <c r="J127" s="147"/>
      <c r="K127" s="147"/>
      <c r="L127" s="147"/>
      <c r="M127" s="147"/>
      <c r="N127" s="147"/>
      <c r="O127" s="147"/>
      <c r="P127" s="147"/>
      <c r="Q127" s="147"/>
      <c r="R127" s="147"/>
      <c r="S127" s="147"/>
      <c r="T127" s="147"/>
    </row>
    <row r="128" spans="1:20" ht="15" customHeight="1" x14ac:dyDescent="0.25">
      <c r="A128" s="385" t="s">
        <v>507</v>
      </c>
      <c r="B128" s="147"/>
      <c r="C128" s="147"/>
      <c r="D128" s="147"/>
      <c r="E128" s="147"/>
      <c r="F128" s="147"/>
      <c r="G128" s="147"/>
      <c r="H128" s="147"/>
      <c r="I128" s="147"/>
      <c r="J128" s="147"/>
      <c r="K128" s="147"/>
      <c r="L128" s="147"/>
      <c r="M128" s="147"/>
      <c r="N128" s="147"/>
      <c r="O128" s="147"/>
      <c r="P128" s="147"/>
      <c r="Q128" s="147"/>
      <c r="R128" s="147"/>
      <c r="S128" s="147"/>
      <c r="T128" s="147"/>
    </row>
    <row r="129" spans="1:20" ht="15" customHeight="1" x14ac:dyDescent="0.25">
      <c r="A129" s="386" t="s">
        <v>493</v>
      </c>
      <c r="B129" s="147"/>
      <c r="C129" s="147"/>
      <c r="D129" s="147"/>
      <c r="E129" s="147"/>
      <c r="F129" s="147"/>
      <c r="G129" s="147"/>
      <c r="H129" s="147"/>
      <c r="I129" s="147"/>
      <c r="J129" s="147"/>
      <c r="K129" s="147"/>
      <c r="L129" s="147"/>
      <c r="M129" s="147"/>
      <c r="N129" s="147"/>
      <c r="O129" s="147"/>
      <c r="P129" s="147"/>
      <c r="Q129" s="147"/>
      <c r="R129" s="147"/>
      <c r="S129" s="147"/>
      <c r="T129" s="147"/>
    </row>
    <row r="130" spans="1:20" ht="15" customHeight="1" x14ac:dyDescent="0.25">
      <c r="A130" s="386" t="s">
        <v>494</v>
      </c>
      <c r="B130" s="147"/>
      <c r="C130" s="147"/>
      <c r="D130" s="147"/>
      <c r="E130" s="147"/>
      <c r="F130" s="147"/>
      <c r="G130" s="147"/>
      <c r="H130" s="147"/>
      <c r="I130" s="147"/>
      <c r="J130" s="147"/>
      <c r="K130" s="147"/>
      <c r="L130" s="147"/>
      <c r="M130" s="147"/>
      <c r="N130" s="147"/>
      <c r="O130" s="147"/>
      <c r="P130" s="147"/>
      <c r="Q130" s="147"/>
      <c r="R130" s="147"/>
      <c r="S130" s="147"/>
      <c r="T130" s="147"/>
    </row>
    <row r="131" spans="1:20" ht="15" customHeight="1" x14ac:dyDescent="0.25">
      <c r="A131" s="386" t="s">
        <v>495</v>
      </c>
      <c r="B131" s="147"/>
      <c r="C131" s="147"/>
      <c r="D131" s="147"/>
      <c r="E131" s="147"/>
      <c r="F131" s="147"/>
      <c r="G131" s="147"/>
      <c r="H131" s="147"/>
      <c r="I131" s="147"/>
      <c r="J131" s="147"/>
      <c r="K131" s="147"/>
      <c r="L131" s="147"/>
      <c r="M131" s="147"/>
      <c r="N131" s="147"/>
      <c r="O131" s="147"/>
      <c r="P131" s="147"/>
      <c r="Q131" s="147"/>
      <c r="R131" s="147"/>
      <c r="S131" s="147"/>
      <c r="T131" s="147"/>
    </row>
    <row r="132" spans="1:20" ht="15" customHeight="1" x14ac:dyDescent="0.25">
      <c r="A132" s="386" t="s">
        <v>496</v>
      </c>
      <c r="B132" s="147"/>
      <c r="C132" s="147"/>
      <c r="D132" s="147"/>
      <c r="E132" s="147"/>
      <c r="F132" s="147"/>
      <c r="G132" s="147"/>
      <c r="H132" s="147"/>
      <c r="I132" s="147"/>
      <c r="J132" s="147"/>
      <c r="K132" s="147"/>
      <c r="L132" s="147"/>
      <c r="M132" s="147"/>
      <c r="N132" s="147"/>
      <c r="O132" s="147"/>
      <c r="P132" s="147"/>
      <c r="Q132" s="147"/>
      <c r="R132" s="147"/>
      <c r="S132" s="147"/>
      <c r="T132" s="147"/>
    </row>
    <row r="133" spans="1:20" ht="15" customHeight="1" x14ac:dyDescent="0.25">
      <c r="A133" s="386" t="s">
        <v>497</v>
      </c>
      <c r="B133" s="147"/>
      <c r="C133" s="147"/>
      <c r="D133" s="147"/>
      <c r="E133" s="147"/>
      <c r="F133" s="147"/>
      <c r="G133" s="147"/>
      <c r="H133" s="147"/>
      <c r="I133" s="147"/>
      <c r="J133" s="147"/>
      <c r="K133" s="147"/>
      <c r="L133" s="147"/>
      <c r="M133" s="147"/>
      <c r="N133" s="147"/>
      <c r="O133" s="147"/>
      <c r="P133" s="147"/>
      <c r="Q133" s="147"/>
      <c r="R133" s="147"/>
      <c r="S133" s="147"/>
      <c r="T133" s="147"/>
    </row>
    <row r="134" spans="1:20" ht="15" customHeight="1" x14ac:dyDescent="0.25">
      <c r="A134" s="386" t="s">
        <v>498</v>
      </c>
      <c r="B134" s="147"/>
      <c r="C134" s="147"/>
      <c r="D134" s="147"/>
      <c r="E134" s="147"/>
      <c r="F134" s="147"/>
      <c r="G134" s="147"/>
      <c r="H134" s="147"/>
      <c r="I134" s="147"/>
      <c r="J134" s="147"/>
      <c r="K134" s="147"/>
      <c r="L134" s="147"/>
      <c r="M134" s="147"/>
      <c r="N134" s="147"/>
      <c r="O134" s="147"/>
      <c r="P134" s="147"/>
      <c r="Q134" s="147"/>
      <c r="R134" s="147"/>
      <c r="S134" s="147"/>
      <c r="T134" s="147"/>
    </row>
    <row r="135" spans="1:20" ht="15" customHeight="1" x14ac:dyDescent="0.25">
      <c r="A135" s="386" t="s">
        <v>499</v>
      </c>
      <c r="B135" s="147"/>
      <c r="C135" s="147"/>
      <c r="D135" s="147"/>
      <c r="E135" s="147"/>
      <c r="F135" s="147"/>
      <c r="G135" s="147"/>
      <c r="H135" s="147"/>
      <c r="I135" s="147"/>
      <c r="J135" s="147"/>
      <c r="K135" s="147"/>
      <c r="L135" s="147"/>
      <c r="M135" s="147"/>
      <c r="N135" s="147"/>
      <c r="O135" s="147"/>
      <c r="P135" s="147"/>
      <c r="Q135" s="147"/>
      <c r="R135" s="147"/>
      <c r="S135" s="147"/>
      <c r="T135" s="147"/>
    </row>
    <row r="136" spans="1:20" ht="30" customHeight="1" x14ac:dyDescent="0.25">
      <c r="A136" s="435" t="s">
        <v>500</v>
      </c>
      <c r="B136" s="435"/>
      <c r="C136" s="435"/>
      <c r="D136" s="435"/>
      <c r="E136" s="435"/>
      <c r="F136" s="435"/>
      <c r="G136" s="435"/>
      <c r="H136" s="435"/>
      <c r="I136" s="435"/>
      <c r="J136" s="435"/>
      <c r="K136" s="435"/>
      <c r="L136" s="435"/>
      <c r="M136" s="435"/>
      <c r="N136" s="435"/>
      <c r="O136" s="435"/>
      <c r="P136" s="435"/>
      <c r="Q136" s="435"/>
      <c r="R136" s="435"/>
      <c r="S136" s="435"/>
      <c r="T136" s="435"/>
    </row>
    <row r="137" spans="1:20" ht="30" customHeight="1" x14ac:dyDescent="0.25">
      <c r="A137" s="436" t="s">
        <v>502</v>
      </c>
      <c r="B137" s="436"/>
      <c r="C137" s="436"/>
      <c r="D137" s="436"/>
      <c r="E137" s="436"/>
      <c r="F137" s="436"/>
      <c r="G137" s="436"/>
      <c r="H137" s="436"/>
      <c r="I137" s="436"/>
      <c r="J137" s="436"/>
      <c r="K137" s="436"/>
      <c r="L137" s="436"/>
      <c r="M137" s="436"/>
      <c r="N137" s="436"/>
      <c r="O137" s="436"/>
      <c r="P137" s="436"/>
      <c r="Q137" s="436"/>
      <c r="R137" s="436"/>
      <c r="S137" s="436"/>
      <c r="T137" s="436"/>
    </row>
    <row r="138" spans="1:20" ht="15" customHeight="1" x14ac:dyDescent="0.25">
      <c r="A138" s="385" t="s">
        <v>503</v>
      </c>
      <c r="B138" s="147"/>
      <c r="C138" s="147"/>
      <c r="D138" s="147"/>
      <c r="E138" s="147"/>
      <c r="F138" s="147"/>
      <c r="G138" s="147"/>
      <c r="H138" s="147"/>
      <c r="I138" s="147"/>
      <c r="J138" s="147"/>
      <c r="K138" s="147"/>
      <c r="L138" s="147"/>
      <c r="M138" s="147"/>
      <c r="N138" s="147"/>
      <c r="O138" s="147"/>
      <c r="P138" s="147"/>
      <c r="Q138" s="147"/>
      <c r="R138" s="147"/>
      <c r="S138" s="147"/>
      <c r="T138" s="147"/>
    </row>
    <row r="139" spans="1:20" ht="15" customHeight="1" x14ac:dyDescent="0.25">
      <c r="A139" s="385" t="s">
        <v>504</v>
      </c>
      <c r="B139" s="147"/>
      <c r="C139" s="147"/>
      <c r="D139" s="147"/>
      <c r="E139" s="147"/>
      <c r="F139" s="147"/>
      <c r="G139" s="147"/>
      <c r="H139" s="147"/>
      <c r="I139" s="147"/>
      <c r="J139" s="147"/>
      <c r="K139" s="147"/>
      <c r="L139" s="147"/>
      <c r="M139" s="147"/>
      <c r="N139" s="147"/>
      <c r="O139" s="147"/>
      <c r="P139" s="147"/>
      <c r="Q139" s="147"/>
      <c r="R139" s="147"/>
      <c r="S139" s="147"/>
      <c r="T139" s="147"/>
    </row>
    <row r="140" spans="1:20" ht="30" customHeight="1" x14ac:dyDescent="0.25">
      <c r="A140" s="436" t="s">
        <v>505</v>
      </c>
      <c r="B140" s="436"/>
      <c r="C140" s="436"/>
      <c r="D140" s="436"/>
      <c r="E140" s="436"/>
      <c r="F140" s="436"/>
      <c r="G140" s="436"/>
      <c r="H140" s="436"/>
      <c r="I140" s="436"/>
      <c r="J140" s="436"/>
      <c r="K140" s="436"/>
      <c r="L140" s="436"/>
      <c r="M140" s="436"/>
      <c r="N140" s="436"/>
      <c r="O140" s="436"/>
      <c r="P140" s="436"/>
      <c r="Q140" s="436"/>
      <c r="R140" s="436"/>
      <c r="S140" s="436"/>
      <c r="T140" s="436"/>
    </row>
    <row r="141" spans="1:20" ht="30" customHeight="1" x14ac:dyDescent="0.25">
      <c r="A141" s="436" t="s">
        <v>506</v>
      </c>
      <c r="B141" s="436"/>
      <c r="C141" s="436"/>
      <c r="D141" s="436"/>
      <c r="E141" s="436"/>
      <c r="F141" s="436"/>
      <c r="G141" s="436"/>
      <c r="H141" s="436"/>
      <c r="I141" s="436"/>
      <c r="J141" s="436"/>
      <c r="K141" s="436"/>
      <c r="L141" s="436"/>
      <c r="M141" s="436"/>
      <c r="N141" s="436"/>
      <c r="O141" s="436"/>
      <c r="P141" s="436"/>
      <c r="Q141" s="436"/>
      <c r="R141" s="436"/>
      <c r="S141" s="436"/>
      <c r="T141" s="436"/>
    </row>
    <row r="142" spans="1:20" x14ac:dyDescent="0.25">
      <c r="A142" s="384"/>
      <c r="B142" s="147"/>
      <c r="C142" s="147"/>
      <c r="D142" s="147"/>
      <c r="E142" s="147"/>
      <c r="F142" s="147"/>
      <c r="G142" s="147"/>
      <c r="H142" s="147"/>
      <c r="I142" s="147"/>
      <c r="J142" s="147"/>
      <c r="K142" s="147"/>
      <c r="L142" s="147"/>
      <c r="M142" s="147"/>
      <c r="N142" s="147"/>
      <c r="O142" s="147"/>
      <c r="P142" s="147"/>
      <c r="Q142" s="147"/>
      <c r="R142" s="147"/>
      <c r="S142" s="147"/>
      <c r="T142" s="147"/>
    </row>
    <row r="143" spans="1:20" ht="30" customHeight="1" x14ac:dyDescent="0.25">
      <c r="A143" s="433" t="s">
        <v>480</v>
      </c>
      <c r="B143" s="433"/>
      <c r="C143" s="433"/>
      <c r="D143" s="433"/>
      <c r="E143" s="433"/>
      <c r="F143" s="433"/>
      <c r="G143" s="433"/>
      <c r="H143" s="433"/>
      <c r="I143" s="433"/>
      <c r="J143" s="433"/>
      <c r="K143" s="433"/>
      <c r="L143" s="433"/>
      <c r="M143" s="433"/>
      <c r="N143" s="433"/>
      <c r="O143" s="433"/>
      <c r="P143" s="433"/>
      <c r="Q143" s="433"/>
      <c r="R143" s="433"/>
      <c r="S143" s="433"/>
      <c r="T143" s="433"/>
    </row>
    <row r="144" spans="1:20" ht="15" customHeight="1" x14ac:dyDescent="0.25">
      <c r="A144" s="362"/>
      <c r="B144" s="362"/>
      <c r="C144" s="362"/>
      <c r="D144" s="362"/>
      <c r="E144" s="362"/>
      <c r="F144" s="362"/>
    </row>
    <row r="145" spans="1:20" ht="45" customHeight="1" x14ac:dyDescent="0.25">
      <c r="A145" s="433" t="s">
        <v>481</v>
      </c>
      <c r="B145" s="433"/>
      <c r="C145" s="433"/>
      <c r="D145" s="433"/>
      <c r="E145" s="433"/>
      <c r="F145" s="433"/>
      <c r="G145" s="433"/>
      <c r="H145" s="433"/>
      <c r="I145" s="433"/>
      <c r="J145" s="433"/>
      <c r="K145" s="433"/>
      <c r="L145" s="433"/>
      <c r="M145" s="433"/>
      <c r="N145" s="433"/>
      <c r="O145" s="433"/>
      <c r="P145" s="433"/>
      <c r="Q145" s="433"/>
      <c r="R145" s="433"/>
      <c r="S145" s="433"/>
      <c r="T145" s="433"/>
    </row>
    <row r="146" spans="1:20" ht="15" customHeight="1" x14ac:dyDescent="0.25">
      <c r="A146" s="367"/>
      <c r="B146" s="362"/>
      <c r="C146" s="362"/>
      <c r="D146" s="362"/>
      <c r="E146" s="362"/>
      <c r="F146" s="362"/>
    </row>
    <row r="147" spans="1:20" ht="30" customHeight="1" x14ac:dyDescent="0.25">
      <c r="A147" s="433" t="s">
        <v>482</v>
      </c>
      <c r="B147" s="433"/>
      <c r="C147" s="433"/>
      <c r="D147" s="433"/>
      <c r="E147" s="433"/>
      <c r="F147" s="433"/>
      <c r="G147" s="433"/>
      <c r="H147" s="433"/>
      <c r="I147" s="433"/>
      <c r="J147" s="433"/>
      <c r="K147" s="433"/>
      <c r="L147" s="433"/>
      <c r="M147" s="433"/>
      <c r="N147" s="433"/>
      <c r="O147" s="433"/>
      <c r="P147" s="433"/>
      <c r="Q147" s="433"/>
      <c r="R147" s="433"/>
      <c r="S147" s="433"/>
      <c r="T147" s="433"/>
    </row>
    <row r="148" spans="1:20" x14ac:dyDescent="0.25">
      <c r="A148" s="369"/>
      <c r="B148" s="362"/>
      <c r="C148" s="362"/>
      <c r="D148" s="362"/>
      <c r="E148" s="362"/>
      <c r="F148" s="362"/>
    </row>
    <row r="149" spans="1:20" x14ac:dyDescent="0.25">
      <c r="A149" s="152" t="s">
        <v>515</v>
      </c>
    </row>
    <row r="150" spans="1:20" x14ac:dyDescent="0.25">
      <c r="A150" s="152" t="s">
        <v>516</v>
      </c>
    </row>
    <row r="152" spans="1:20" x14ac:dyDescent="0.25">
      <c r="A152" s="214" t="s">
        <v>204</v>
      </c>
    </row>
    <row r="153" spans="1:20" x14ac:dyDescent="0.25">
      <c r="A153" s="214" t="s">
        <v>32</v>
      </c>
    </row>
    <row r="154" spans="1:20" x14ac:dyDescent="0.25">
      <c r="A154" s="214" t="s">
        <v>205</v>
      </c>
    </row>
  </sheetData>
  <mergeCells count="59">
    <mergeCell ref="A98:T98"/>
    <mergeCell ref="A97:T97"/>
    <mergeCell ref="A96:T96"/>
    <mergeCell ref="A94:T94"/>
    <mergeCell ref="A93:T93"/>
    <mergeCell ref="A123:T123"/>
    <mergeCell ref="A125:T125"/>
    <mergeCell ref="A143:T143"/>
    <mergeCell ref="A145:T145"/>
    <mergeCell ref="A147:T147"/>
    <mergeCell ref="A136:T136"/>
    <mergeCell ref="A137:T137"/>
    <mergeCell ref="A140:T140"/>
    <mergeCell ref="A141:T141"/>
    <mergeCell ref="A113:T113"/>
    <mergeCell ref="A118:T118"/>
    <mergeCell ref="A119:T119"/>
    <mergeCell ref="A120:T120"/>
    <mergeCell ref="A121:T121"/>
    <mergeCell ref="A112:T112"/>
    <mergeCell ref="A99:T99"/>
    <mergeCell ref="A100:T100"/>
    <mergeCell ref="A101:T101"/>
    <mergeCell ref="A102:T102"/>
    <mergeCell ref="A106:T106"/>
    <mergeCell ref="A107:T107"/>
    <mergeCell ref="A108:T108"/>
    <mergeCell ref="A109:T109"/>
    <mergeCell ref="A110:T110"/>
    <mergeCell ref="A111:T111"/>
    <mergeCell ref="A83:T83"/>
    <mergeCell ref="A85:T85"/>
    <mergeCell ref="A87:T87"/>
    <mergeCell ref="A89:T89"/>
    <mergeCell ref="A95:T95"/>
    <mergeCell ref="A91:T91"/>
    <mergeCell ref="A92:T92"/>
    <mergeCell ref="A34:T34"/>
    <mergeCell ref="A36:T36"/>
    <mergeCell ref="A38:T38"/>
    <mergeCell ref="A43:T43"/>
    <mergeCell ref="A47:T47"/>
    <mergeCell ref="A45:T45"/>
    <mergeCell ref="A5:T5"/>
    <mergeCell ref="A10:T10"/>
    <mergeCell ref="A13:T13"/>
    <mergeCell ref="A16:T16"/>
    <mergeCell ref="A22:T22"/>
    <mergeCell ref="A49:T49"/>
    <mergeCell ref="A51:T51"/>
    <mergeCell ref="A53:T53"/>
    <mergeCell ref="A57:T57"/>
    <mergeCell ref="A60:T60"/>
    <mergeCell ref="A81:T81"/>
    <mergeCell ref="A64:T64"/>
    <mergeCell ref="A69:T69"/>
    <mergeCell ref="A73:T73"/>
    <mergeCell ref="A75:T75"/>
    <mergeCell ref="A79:T79"/>
  </mergeCells>
  <hyperlinks>
    <hyperlink ref="A1" location="'TABLE CONTENTS'!C6" display="return to table of contents"/>
  </hyperlink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11.42578125" defaultRowHeight="9.9499999999999993" customHeight="1" x14ac:dyDescent="0.25"/>
  <cols>
    <col min="1" max="1" width="73.140625" style="129" bestFit="1" customWidth="1"/>
    <col min="2" max="6" width="12.140625" style="129" customWidth="1"/>
    <col min="7" max="16384" width="11.42578125" style="129"/>
  </cols>
  <sheetData>
    <row r="1" spans="1:6" ht="15" customHeight="1" x14ac:dyDescent="0.25">
      <c r="A1" s="183" t="s">
        <v>262</v>
      </c>
    </row>
    <row r="2" spans="1:6" ht="15" customHeight="1" x14ac:dyDescent="0.25">
      <c r="A2" s="285" t="s">
        <v>306</v>
      </c>
    </row>
    <row r="3" spans="1:6" ht="15" customHeight="1" x14ac:dyDescent="0.25">
      <c r="A3" s="285" t="str">
        <f>"NSW Higher, Local and Children's Criminal Courts " &amp;'TABLE CONTENTS'!H4</f>
        <v>NSW Higher, Local and Children's Criminal Courts Jan 2011-Dec 2015</v>
      </c>
      <c r="C3" s="130"/>
      <c r="D3" s="130"/>
      <c r="E3" s="130"/>
      <c r="F3" s="130"/>
    </row>
    <row r="4" spans="1:6" ht="15" customHeight="1" x14ac:dyDescent="0.25">
      <c r="A4" s="220" t="s">
        <v>329</v>
      </c>
      <c r="C4" s="130"/>
      <c r="D4" s="130"/>
      <c r="E4" s="130"/>
      <c r="F4" s="130"/>
    </row>
    <row r="5" spans="1:6" ht="15" customHeight="1" x14ac:dyDescent="0.25">
      <c r="A5" s="220" t="s">
        <v>0</v>
      </c>
      <c r="B5" s="130"/>
      <c r="C5" s="130"/>
      <c r="D5" s="130"/>
      <c r="E5" s="130"/>
      <c r="F5" s="130"/>
    </row>
    <row r="6" spans="1:6" ht="13.5" x14ac:dyDescent="0.25">
      <c r="B6" s="132">
        <f>'TABLE CONTENTS'!$C$4</f>
        <v>2011</v>
      </c>
      <c r="C6" s="132">
        <f>'TABLE CONTENTS'!$D$4</f>
        <v>2012</v>
      </c>
      <c r="D6" s="132">
        <f>'TABLE CONTENTS'!$E$4</f>
        <v>2013</v>
      </c>
      <c r="E6" s="132">
        <f>'TABLE CONTENTS'!$F$4</f>
        <v>2014</v>
      </c>
      <c r="F6" s="132">
        <f>'TABLE CONTENTS'!$G$4</f>
        <v>2015</v>
      </c>
    </row>
    <row r="7" spans="1:6" ht="15.75" x14ac:dyDescent="0.25">
      <c r="A7" s="185" t="s">
        <v>1</v>
      </c>
      <c r="B7" s="186"/>
      <c r="C7" s="186"/>
      <c r="D7" s="186"/>
      <c r="E7" s="186"/>
      <c r="F7" s="186"/>
    </row>
    <row r="8" spans="1:6" ht="15" customHeight="1" x14ac:dyDescent="0.25">
      <c r="A8" s="185"/>
      <c r="B8" s="136"/>
      <c r="C8" s="136"/>
      <c r="D8" s="136"/>
      <c r="E8" s="136"/>
      <c r="F8" s="136"/>
    </row>
    <row r="9" spans="1:6" ht="15" customHeight="1" x14ac:dyDescent="0.25">
      <c r="A9" s="134" t="s">
        <v>331</v>
      </c>
      <c r="B9" s="136">
        <v>127385</v>
      </c>
      <c r="C9" s="136">
        <v>119923</v>
      </c>
      <c r="D9" s="136">
        <v>120403</v>
      </c>
      <c r="E9" s="136">
        <v>124521</v>
      </c>
      <c r="F9" s="136">
        <v>131226</v>
      </c>
    </row>
    <row r="10" spans="1:6" ht="15" customHeight="1" x14ac:dyDescent="0.25">
      <c r="A10" s="133"/>
    </row>
    <row r="11" spans="1:6" ht="15" customHeight="1" x14ac:dyDescent="0.25">
      <c r="A11" s="134" t="s">
        <v>322</v>
      </c>
    </row>
    <row r="12" spans="1:6" ht="15" customHeight="1" x14ac:dyDescent="0.25">
      <c r="A12" s="221" t="s">
        <v>263</v>
      </c>
      <c r="B12" s="136">
        <v>100396</v>
      </c>
      <c r="C12" s="136">
        <v>95029</v>
      </c>
      <c r="D12" s="136">
        <v>95181</v>
      </c>
      <c r="E12" s="136">
        <v>98340</v>
      </c>
      <c r="F12" s="136">
        <v>103681</v>
      </c>
    </row>
    <row r="13" spans="1:6" ht="15" customHeight="1" x14ac:dyDescent="0.25">
      <c r="A13" s="221" t="s">
        <v>264</v>
      </c>
      <c r="B13" s="136">
        <v>24568</v>
      </c>
      <c r="C13" s="136">
        <v>23126</v>
      </c>
      <c r="D13" s="136">
        <v>23604</v>
      </c>
      <c r="E13" s="136">
        <v>24659</v>
      </c>
      <c r="F13" s="136">
        <v>25683</v>
      </c>
    </row>
    <row r="14" spans="1:6" ht="15" customHeight="1" x14ac:dyDescent="0.25">
      <c r="A14" s="221" t="s">
        <v>342</v>
      </c>
      <c r="B14" s="136">
        <v>531</v>
      </c>
      <c r="C14" s="136">
        <v>242</v>
      </c>
      <c r="D14" s="136">
        <v>81</v>
      </c>
      <c r="E14" s="136">
        <v>108</v>
      </c>
      <c r="F14" s="136">
        <v>145</v>
      </c>
    </row>
    <row r="15" spans="1:6" ht="15" customHeight="1" x14ac:dyDescent="0.25">
      <c r="A15" s="221" t="s">
        <v>265</v>
      </c>
      <c r="B15" s="136">
        <v>1890</v>
      </c>
      <c r="C15" s="136">
        <v>1526</v>
      </c>
      <c r="D15" s="136">
        <v>1537</v>
      </c>
      <c r="E15" s="136">
        <v>1414</v>
      </c>
      <c r="F15" s="136">
        <v>1717</v>
      </c>
    </row>
    <row r="16" spans="1:6" ht="15" customHeight="1" x14ac:dyDescent="0.25">
      <c r="A16" s="134"/>
      <c r="B16" s="136"/>
      <c r="C16" s="136"/>
      <c r="D16" s="136"/>
      <c r="E16" s="136"/>
      <c r="F16" s="136"/>
    </row>
    <row r="17" spans="1:6" ht="15" customHeight="1" x14ac:dyDescent="0.25">
      <c r="A17" s="134" t="s">
        <v>3</v>
      </c>
      <c r="B17" s="136"/>
      <c r="C17" s="136"/>
      <c r="D17" s="136"/>
      <c r="E17" s="136"/>
      <c r="F17" s="136"/>
    </row>
    <row r="18" spans="1:6" ht="15" customHeight="1" x14ac:dyDescent="0.25">
      <c r="A18" s="221" t="s">
        <v>4</v>
      </c>
      <c r="B18" s="136">
        <v>21508</v>
      </c>
      <c r="C18" s="136">
        <v>21849</v>
      </c>
      <c r="D18" s="136">
        <v>22255</v>
      </c>
      <c r="E18" s="136">
        <v>22815</v>
      </c>
      <c r="F18" s="136">
        <v>23060</v>
      </c>
    </row>
    <row r="19" spans="1:6" ht="15" customHeight="1" x14ac:dyDescent="0.25">
      <c r="A19" s="221" t="s">
        <v>5</v>
      </c>
      <c r="B19" s="136">
        <v>85424</v>
      </c>
      <c r="C19" s="136">
        <v>80601</v>
      </c>
      <c r="D19" s="136">
        <v>81201</v>
      </c>
      <c r="E19" s="136">
        <v>83570</v>
      </c>
      <c r="F19" s="136">
        <v>88131</v>
      </c>
    </row>
    <row r="20" spans="1:6" ht="15" customHeight="1" x14ac:dyDescent="0.25">
      <c r="A20" s="221" t="s">
        <v>2</v>
      </c>
      <c r="B20" s="136">
        <v>18563</v>
      </c>
      <c r="C20" s="136">
        <v>15947</v>
      </c>
      <c r="D20" s="136">
        <v>15410</v>
      </c>
      <c r="E20" s="136">
        <v>16722</v>
      </c>
      <c r="F20" s="136">
        <v>18318</v>
      </c>
    </row>
    <row r="21" spans="1:6" ht="15" customHeight="1" x14ac:dyDescent="0.25">
      <c r="A21" s="221" t="s">
        <v>265</v>
      </c>
      <c r="B21" s="136">
        <v>1890</v>
      </c>
      <c r="C21" s="136">
        <v>1526</v>
      </c>
      <c r="D21" s="136">
        <v>1537</v>
      </c>
      <c r="E21" s="136">
        <v>1414</v>
      </c>
      <c r="F21" s="136">
        <v>1717</v>
      </c>
    </row>
    <row r="22" spans="1:6" ht="15" customHeight="1" x14ac:dyDescent="0.25"/>
    <row r="23" spans="1:6" ht="15" customHeight="1" x14ac:dyDescent="0.25">
      <c r="A23" s="134" t="s">
        <v>321</v>
      </c>
      <c r="B23" s="136"/>
      <c r="C23" s="136"/>
      <c r="D23" s="136"/>
      <c r="E23" s="136"/>
      <c r="F23" s="136"/>
    </row>
    <row r="24" spans="1:6" ht="15" customHeight="1" x14ac:dyDescent="0.25">
      <c r="A24" s="221" t="s">
        <v>266</v>
      </c>
      <c r="B24" s="136">
        <v>7869</v>
      </c>
      <c r="C24" s="136">
        <v>7338</v>
      </c>
      <c r="D24" s="136">
        <v>6797</v>
      </c>
      <c r="E24" s="136">
        <v>6126</v>
      </c>
      <c r="F24" s="136">
        <v>6255</v>
      </c>
    </row>
    <row r="25" spans="1:6" ht="15" customHeight="1" x14ac:dyDescent="0.25">
      <c r="A25" s="221" t="s">
        <v>267</v>
      </c>
      <c r="B25" s="136">
        <v>116616</v>
      </c>
      <c r="C25" s="136">
        <v>110462</v>
      </c>
      <c r="D25" s="136">
        <v>111584</v>
      </c>
      <c r="E25" s="136">
        <v>116582</v>
      </c>
      <c r="F25" s="136">
        <v>122978</v>
      </c>
    </row>
    <row r="26" spans="1:6" ht="15" customHeight="1" x14ac:dyDescent="0.25">
      <c r="A26" s="221" t="s">
        <v>2</v>
      </c>
      <c r="B26" s="136">
        <v>1010</v>
      </c>
      <c r="C26" s="136">
        <v>597</v>
      </c>
      <c r="D26" s="136">
        <v>485</v>
      </c>
      <c r="E26" s="136">
        <v>399</v>
      </c>
      <c r="F26" s="136">
        <v>276</v>
      </c>
    </row>
    <row r="27" spans="1:6" ht="15" customHeight="1" x14ac:dyDescent="0.25">
      <c r="A27" s="221" t="s">
        <v>265</v>
      </c>
      <c r="B27" s="136">
        <v>1890</v>
      </c>
      <c r="C27" s="136">
        <v>1526</v>
      </c>
      <c r="D27" s="136">
        <v>1537</v>
      </c>
      <c r="E27" s="136">
        <v>1414</v>
      </c>
      <c r="F27" s="136">
        <v>1717</v>
      </c>
    </row>
    <row r="28" spans="1:6" ht="15" customHeight="1" x14ac:dyDescent="0.25">
      <c r="A28" s="137" t="s">
        <v>239</v>
      </c>
      <c r="B28" s="146">
        <v>32.799999999999997</v>
      </c>
      <c r="C28" s="146">
        <v>32.6</v>
      </c>
      <c r="D28" s="146">
        <v>32.9</v>
      </c>
      <c r="E28" s="146">
        <v>33.5</v>
      </c>
      <c r="F28" s="146">
        <v>33.5</v>
      </c>
    </row>
    <row r="29" spans="1:6" ht="15" customHeight="1" x14ac:dyDescent="0.25">
      <c r="A29" s="134"/>
      <c r="B29" s="136"/>
      <c r="C29" s="136"/>
      <c r="D29" s="136"/>
      <c r="E29" s="136"/>
      <c r="F29" s="136"/>
    </row>
    <row r="30" spans="1:6" ht="15" customHeight="1" x14ac:dyDescent="0.25">
      <c r="A30" s="134" t="s">
        <v>268</v>
      </c>
      <c r="B30" s="136"/>
      <c r="C30" s="136"/>
      <c r="D30" s="136"/>
      <c r="E30" s="136"/>
      <c r="F30" s="136"/>
    </row>
    <row r="31" spans="1:6" ht="15" customHeight="1" x14ac:dyDescent="0.25">
      <c r="A31" s="137" t="s">
        <v>332</v>
      </c>
      <c r="B31" s="138">
        <v>112481</v>
      </c>
      <c r="C31" s="138">
        <v>105837</v>
      </c>
      <c r="D31" s="138">
        <v>107013</v>
      </c>
      <c r="E31" s="138">
        <v>110702</v>
      </c>
      <c r="F31" s="138">
        <v>118121</v>
      </c>
    </row>
    <row r="32" spans="1:6" ht="15" customHeight="1" x14ac:dyDescent="0.25">
      <c r="A32" s="137" t="s">
        <v>333</v>
      </c>
      <c r="B32" s="139">
        <v>88.3</v>
      </c>
      <c r="C32" s="139">
        <v>88.3</v>
      </c>
      <c r="D32" s="139">
        <v>88.9</v>
      </c>
      <c r="E32" s="139">
        <v>88.9</v>
      </c>
      <c r="F32" s="139">
        <v>90</v>
      </c>
    </row>
    <row r="33" spans="1:6" ht="15" customHeight="1" x14ac:dyDescent="0.25">
      <c r="A33" s="220"/>
      <c r="B33" s="136"/>
      <c r="C33" s="136"/>
      <c r="D33" s="136"/>
      <c r="E33" s="136"/>
      <c r="F33" s="136"/>
    </row>
    <row r="34" spans="1:6" ht="15" customHeight="1" x14ac:dyDescent="0.25">
      <c r="A34" s="134" t="s">
        <v>334</v>
      </c>
      <c r="B34" s="136"/>
      <c r="C34" s="136"/>
      <c r="D34" s="136"/>
      <c r="E34" s="136"/>
      <c r="F34" s="136"/>
    </row>
    <row r="35" spans="1:6" ht="15" customHeight="1" x14ac:dyDescent="0.25">
      <c r="A35" s="221" t="s">
        <v>7</v>
      </c>
      <c r="B35" s="136">
        <v>2732</v>
      </c>
      <c r="C35" s="136">
        <v>2905</v>
      </c>
      <c r="D35" s="136">
        <v>3661</v>
      </c>
      <c r="E35" s="136">
        <v>3820</v>
      </c>
      <c r="F35" s="136">
        <v>4464</v>
      </c>
    </row>
    <row r="36" spans="1:6" ht="15" customHeight="1" x14ac:dyDescent="0.25">
      <c r="A36" s="221" t="s">
        <v>8</v>
      </c>
      <c r="B36" s="136">
        <v>8365</v>
      </c>
      <c r="C36" s="136">
        <v>8436</v>
      </c>
      <c r="D36" s="136">
        <v>8930</v>
      </c>
      <c r="E36" s="136">
        <v>9004</v>
      </c>
      <c r="F36" s="136">
        <v>11368</v>
      </c>
    </row>
    <row r="37" spans="1:6" ht="15" customHeight="1" x14ac:dyDescent="0.25">
      <c r="A37" s="221" t="s">
        <v>9</v>
      </c>
      <c r="B37" s="136">
        <v>34231</v>
      </c>
      <c r="C37" s="136">
        <v>32255</v>
      </c>
      <c r="D37" s="136">
        <v>29305</v>
      </c>
      <c r="E37" s="136">
        <v>28954</v>
      </c>
      <c r="F37" s="136">
        <v>27750</v>
      </c>
    </row>
    <row r="38" spans="1:6" ht="15" customHeight="1" x14ac:dyDescent="0.25">
      <c r="A38" s="221" t="s">
        <v>10</v>
      </c>
      <c r="B38" s="136">
        <v>80167</v>
      </c>
      <c r="C38" s="136">
        <v>74801</v>
      </c>
      <c r="D38" s="136">
        <v>76970</v>
      </c>
      <c r="E38" s="136">
        <v>81329</v>
      </c>
      <c r="F38" s="136">
        <v>85927</v>
      </c>
    </row>
    <row r="39" spans="1:6" ht="15" customHeight="1" x14ac:dyDescent="0.25">
      <c r="A39" s="220" t="s">
        <v>327</v>
      </c>
      <c r="B39" s="136">
        <v>125495</v>
      </c>
      <c r="C39" s="136">
        <v>118397</v>
      </c>
      <c r="D39" s="136">
        <v>118866</v>
      </c>
      <c r="E39" s="136">
        <v>123107</v>
      </c>
      <c r="F39" s="136">
        <v>129509</v>
      </c>
    </row>
    <row r="40" spans="1:6" ht="15" customHeight="1" x14ac:dyDescent="0.25">
      <c r="A40" s="133"/>
      <c r="B40" s="140"/>
      <c r="C40" s="140"/>
      <c r="D40" s="140"/>
      <c r="E40" s="140"/>
      <c r="F40" s="140"/>
    </row>
    <row r="41" spans="1:6" ht="15" customHeight="1" x14ac:dyDescent="0.25">
      <c r="A41" s="134" t="s">
        <v>330</v>
      </c>
      <c r="B41" s="141"/>
      <c r="C41" s="141"/>
      <c r="D41" s="141"/>
      <c r="E41" s="141"/>
      <c r="F41" s="141"/>
    </row>
    <row r="42" spans="1:6" ht="15" customHeight="1" x14ac:dyDescent="0.25">
      <c r="A42" s="135" t="s">
        <v>11</v>
      </c>
      <c r="B42" s="136">
        <v>145</v>
      </c>
      <c r="C42" s="136">
        <v>148</v>
      </c>
      <c r="D42" s="136">
        <v>142</v>
      </c>
      <c r="E42" s="136">
        <v>140</v>
      </c>
      <c r="F42" s="136">
        <v>128</v>
      </c>
    </row>
    <row r="43" spans="1:6" ht="15" customHeight="1" x14ac:dyDescent="0.25">
      <c r="A43" s="135" t="s">
        <v>12</v>
      </c>
      <c r="B43" s="136">
        <v>17532</v>
      </c>
      <c r="C43" s="136">
        <v>16489</v>
      </c>
      <c r="D43" s="136">
        <v>16771</v>
      </c>
      <c r="E43" s="136">
        <v>17444</v>
      </c>
      <c r="F43" s="136">
        <v>17859</v>
      </c>
    </row>
    <row r="44" spans="1:6" ht="15" customHeight="1" x14ac:dyDescent="0.25">
      <c r="A44" s="135" t="s">
        <v>13</v>
      </c>
      <c r="B44" s="136">
        <v>720</v>
      </c>
      <c r="C44" s="136">
        <v>723</v>
      </c>
      <c r="D44" s="136">
        <v>829</v>
      </c>
      <c r="E44" s="136">
        <v>859</v>
      </c>
      <c r="F44" s="136">
        <v>937</v>
      </c>
    </row>
    <row r="45" spans="1:6" ht="15" customHeight="1" x14ac:dyDescent="0.25">
      <c r="A45" s="135" t="s">
        <v>14</v>
      </c>
      <c r="B45" s="136">
        <v>3748</v>
      </c>
      <c r="C45" s="136">
        <v>3679</v>
      </c>
      <c r="D45" s="136">
        <v>3444</v>
      </c>
      <c r="E45" s="136">
        <v>3127</v>
      </c>
      <c r="F45" s="136">
        <v>2972</v>
      </c>
    </row>
    <row r="46" spans="1:6" ht="15" customHeight="1" x14ac:dyDescent="0.25">
      <c r="A46" s="135" t="s">
        <v>15</v>
      </c>
      <c r="B46" s="136">
        <v>751</v>
      </c>
      <c r="C46" s="136">
        <v>782</v>
      </c>
      <c r="D46" s="136">
        <v>792</v>
      </c>
      <c r="E46" s="136">
        <v>803</v>
      </c>
      <c r="F46" s="136">
        <v>987</v>
      </c>
    </row>
    <row r="47" spans="1:6" ht="15" customHeight="1" x14ac:dyDescent="0.25">
      <c r="A47" s="135" t="s">
        <v>16</v>
      </c>
      <c r="B47" s="136">
        <v>1103</v>
      </c>
      <c r="C47" s="136">
        <v>958</v>
      </c>
      <c r="D47" s="136">
        <v>978</v>
      </c>
      <c r="E47" s="136">
        <v>791</v>
      </c>
      <c r="F47" s="136">
        <v>791</v>
      </c>
    </row>
    <row r="48" spans="1:6" ht="15" customHeight="1" x14ac:dyDescent="0.25">
      <c r="A48" s="135" t="s">
        <v>17</v>
      </c>
      <c r="B48" s="136">
        <v>2546</v>
      </c>
      <c r="C48" s="136">
        <v>2334</v>
      </c>
      <c r="D48" s="136">
        <v>2289</v>
      </c>
      <c r="E48" s="136">
        <v>2154</v>
      </c>
      <c r="F48" s="136">
        <v>2233</v>
      </c>
    </row>
    <row r="49" spans="1:6" ht="15" customHeight="1" x14ac:dyDescent="0.25">
      <c r="A49" s="135" t="s">
        <v>18</v>
      </c>
      <c r="B49" s="136">
        <v>6780</v>
      </c>
      <c r="C49" s="136">
        <v>7046</v>
      </c>
      <c r="D49" s="136">
        <v>7027</v>
      </c>
      <c r="E49" s="136">
        <v>6819</v>
      </c>
      <c r="F49" s="136">
        <v>7231</v>
      </c>
    </row>
    <row r="50" spans="1:6" ht="15" customHeight="1" x14ac:dyDescent="0.25">
      <c r="A50" s="135" t="s">
        <v>19</v>
      </c>
      <c r="B50" s="136">
        <v>2308</v>
      </c>
      <c r="C50" s="136">
        <v>2433</v>
      </c>
      <c r="D50" s="136">
        <v>2513</v>
      </c>
      <c r="E50" s="136">
        <v>2639</v>
      </c>
      <c r="F50" s="136">
        <v>2885</v>
      </c>
    </row>
    <row r="51" spans="1:6" ht="15" customHeight="1" x14ac:dyDescent="0.25">
      <c r="A51" s="135" t="s">
        <v>20</v>
      </c>
      <c r="B51" s="136">
        <v>9270</v>
      </c>
      <c r="C51" s="136">
        <v>9624</v>
      </c>
      <c r="D51" s="136">
        <v>10108</v>
      </c>
      <c r="E51" s="136">
        <v>11762</v>
      </c>
      <c r="F51" s="136">
        <v>13264</v>
      </c>
    </row>
    <row r="52" spans="1:6" ht="15" customHeight="1" x14ac:dyDescent="0.25">
      <c r="A52" s="135" t="s">
        <v>21</v>
      </c>
      <c r="B52" s="136">
        <v>899</v>
      </c>
      <c r="C52" s="136">
        <v>970</v>
      </c>
      <c r="D52" s="136">
        <v>1007</v>
      </c>
      <c r="E52" s="136">
        <v>1200</v>
      </c>
      <c r="F52" s="136">
        <v>1222</v>
      </c>
    </row>
    <row r="53" spans="1:6" ht="15" customHeight="1" x14ac:dyDescent="0.25">
      <c r="A53" s="135" t="s">
        <v>22</v>
      </c>
      <c r="B53" s="136">
        <v>4402</v>
      </c>
      <c r="C53" s="136">
        <v>4203</v>
      </c>
      <c r="D53" s="136">
        <v>4245</v>
      </c>
      <c r="E53" s="136">
        <v>4175</v>
      </c>
      <c r="F53" s="136">
        <v>4073</v>
      </c>
    </row>
    <row r="54" spans="1:6" ht="15" customHeight="1" x14ac:dyDescent="0.25">
      <c r="A54" s="135" t="s">
        <v>23</v>
      </c>
      <c r="B54" s="136">
        <v>5272</v>
      </c>
      <c r="C54" s="136">
        <v>4908</v>
      </c>
      <c r="D54" s="136">
        <v>4842</v>
      </c>
      <c r="E54" s="136">
        <v>5159</v>
      </c>
      <c r="F54" s="136">
        <v>5304</v>
      </c>
    </row>
    <row r="55" spans="1:6" ht="15" customHeight="1" x14ac:dyDescent="0.25">
      <c r="A55" s="135" t="s">
        <v>24</v>
      </c>
      <c r="B55" s="136">
        <v>42464</v>
      </c>
      <c r="C55" s="136">
        <v>36828</v>
      </c>
      <c r="D55" s="136">
        <v>37094</v>
      </c>
      <c r="E55" s="136">
        <v>38408</v>
      </c>
      <c r="F55" s="136">
        <v>42241</v>
      </c>
    </row>
    <row r="56" spans="1:6" ht="15" customHeight="1" x14ac:dyDescent="0.25">
      <c r="A56" s="135" t="s">
        <v>25</v>
      </c>
      <c r="B56" s="136">
        <v>12650</v>
      </c>
      <c r="C56" s="136">
        <v>12907</v>
      </c>
      <c r="D56" s="136">
        <v>13152</v>
      </c>
      <c r="E56" s="136">
        <v>13602</v>
      </c>
      <c r="F56" s="136">
        <v>14583</v>
      </c>
    </row>
    <row r="57" spans="1:6" ht="15" customHeight="1" x14ac:dyDescent="0.25">
      <c r="A57" s="135" t="s">
        <v>26</v>
      </c>
      <c r="B57" s="136">
        <v>1891</v>
      </c>
      <c r="C57" s="136">
        <v>1805</v>
      </c>
      <c r="D57" s="136">
        <v>1780</v>
      </c>
      <c r="E57" s="136">
        <v>1620</v>
      </c>
      <c r="F57" s="136">
        <v>1411</v>
      </c>
    </row>
    <row r="58" spans="1:6" ht="15" customHeight="1" x14ac:dyDescent="0.25">
      <c r="A58" s="220" t="s">
        <v>326</v>
      </c>
      <c r="B58" s="136">
        <v>112481</v>
      </c>
      <c r="C58" s="136">
        <v>105837</v>
      </c>
      <c r="D58" s="136">
        <v>107013</v>
      </c>
      <c r="E58" s="136">
        <v>110702</v>
      </c>
      <c r="F58" s="136">
        <v>118121</v>
      </c>
    </row>
    <row r="59" spans="1:6" ht="15" customHeight="1" x14ac:dyDescent="0.25">
      <c r="A59" s="133"/>
    </row>
    <row r="60" spans="1:6" ht="15" customHeight="1" x14ac:dyDescent="0.25">
      <c r="A60" s="134" t="s">
        <v>328</v>
      </c>
      <c r="B60" s="141"/>
      <c r="C60" s="141"/>
      <c r="D60" s="141"/>
      <c r="E60" s="141"/>
      <c r="F60" s="141"/>
    </row>
    <row r="61" spans="1:6" ht="15" customHeight="1" x14ac:dyDescent="0.25">
      <c r="A61" s="221" t="s">
        <v>171</v>
      </c>
      <c r="B61" s="136">
        <v>8853</v>
      </c>
      <c r="C61" s="136">
        <v>8844</v>
      </c>
      <c r="D61" s="136">
        <v>9571</v>
      </c>
      <c r="E61" s="136">
        <v>9982</v>
      </c>
      <c r="F61" s="136">
        <v>11771</v>
      </c>
    </row>
    <row r="62" spans="1:6" ht="15" customHeight="1" x14ac:dyDescent="0.25">
      <c r="A62" s="142" t="s">
        <v>27</v>
      </c>
      <c r="B62" s="143">
        <v>10.9</v>
      </c>
      <c r="C62" s="143">
        <v>11</v>
      </c>
      <c r="D62" s="143">
        <v>11.1</v>
      </c>
      <c r="E62" s="143">
        <v>11.1</v>
      </c>
      <c r="F62" s="143">
        <v>10.5</v>
      </c>
    </row>
    <row r="63" spans="1:6" ht="15" customHeight="1" x14ac:dyDescent="0.25">
      <c r="A63" s="221" t="s">
        <v>301</v>
      </c>
      <c r="B63" s="136">
        <v>738</v>
      </c>
      <c r="C63" s="136">
        <v>729</v>
      </c>
      <c r="D63" s="136">
        <v>706</v>
      </c>
      <c r="E63" s="136">
        <v>589</v>
      </c>
      <c r="F63" s="136">
        <v>610</v>
      </c>
    </row>
    <row r="64" spans="1:6" ht="15" customHeight="1" x14ac:dyDescent="0.25">
      <c r="A64" s="142" t="s">
        <v>27</v>
      </c>
      <c r="B64" s="143">
        <v>4.4000000000000004</v>
      </c>
      <c r="C64" s="143">
        <v>4.0999999999999996</v>
      </c>
      <c r="D64" s="143">
        <v>4.3</v>
      </c>
      <c r="E64" s="143">
        <v>4.5</v>
      </c>
      <c r="F64" s="143">
        <v>4.3</v>
      </c>
    </row>
    <row r="65" spans="1:6" ht="15" customHeight="1" x14ac:dyDescent="0.25">
      <c r="A65" s="202" t="s">
        <v>222</v>
      </c>
      <c r="B65" s="136">
        <v>133</v>
      </c>
      <c r="C65" s="136">
        <v>161</v>
      </c>
      <c r="D65" s="136">
        <v>134</v>
      </c>
      <c r="E65" s="136">
        <v>133</v>
      </c>
      <c r="F65" s="136">
        <v>143</v>
      </c>
    </row>
    <row r="66" spans="1:6" ht="15" customHeight="1" x14ac:dyDescent="0.25">
      <c r="A66" s="202" t="s">
        <v>223</v>
      </c>
      <c r="B66" s="136">
        <v>620</v>
      </c>
      <c r="C66" s="136">
        <v>898</v>
      </c>
      <c r="D66" s="136">
        <v>1032</v>
      </c>
      <c r="E66" s="136">
        <v>1285</v>
      </c>
      <c r="F66" s="136">
        <v>1337</v>
      </c>
    </row>
    <row r="67" spans="1:6" ht="15" customHeight="1" x14ac:dyDescent="0.25">
      <c r="A67" s="202" t="s">
        <v>224</v>
      </c>
      <c r="B67" s="136">
        <v>3226</v>
      </c>
      <c r="C67" s="136">
        <v>3071</v>
      </c>
      <c r="D67" s="136">
        <v>3215</v>
      </c>
      <c r="E67" s="136">
        <v>3026</v>
      </c>
      <c r="F67" s="136">
        <v>3399</v>
      </c>
    </row>
    <row r="68" spans="1:6" ht="15" customHeight="1" x14ac:dyDescent="0.25">
      <c r="A68" s="202" t="s">
        <v>225</v>
      </c>
      <c r="B68" s="136">
        <v>2276</v>
      </c>
      <c r="C68" s="136">
        <v>2161</v>
      </c>
      <c r="D68" s="136">
        <v>2201</v>
      </c>
      <c r="E68" s="136">
        <v>2250</v>
      </c>
      <c r="F68" s="136">
        <v>2444</v>
      </c>
    </row>
    <row r="69" spans="1:6" ht="15" customHeight="1" x14ac:dyDescent="0.25">
      <c r="A69" s="202" t="s">
        <v>302</v>
      </c>
      <c r="B69" s="136">
        <v>3828</v>
      </c>
      <c r="C69" s="136">
        <v>3680</v>
      </c>
      <c r="D69" s="136">
        <v>3902</v>
      </c>
      <c r="E69" s="136">
        <v>3850</v>
      </c>
      <c r="F69" s="136">
        <v>3702</v>
      </c>
    </row>
    <row r="70" spans="1:6" ht="15" customHeight="1" x14ac:dyDescent="0.25">
      <c r="A70" s="202" t="s">
        <v>303</v>
      </c>
      <c r="B70" s="136">
        <v>1432</v>
      </c>
      <c r="C70" s="136">
        <v>1382</v>
      </c>
      <c r="D70" s="136">
        <v>1235</v>
      </c>
      <c r="E70" s="136">
        <v>1077</v>
      </c>
      <c r="F70" s="136">
        <v>1117</v>
      </c>
    </row>
    <row r="71" spans="1:6" ht="15" customHeight="1" x14ac:dyDescent="0.25">
      <c r="A71" s="202" t="s">
        <v>226</v>
      </c>
      <c r="B71" s="136">
        <v>8107</v>
      </c>
      <c r="C71" s="136">
        <v>7742</v>
      </c>
      <c r="D71" s="136">
        <v>7334</v>
      </c>
      <c r="E71" s="136">
        <v>7235</v>
      </c>
      <c r="F71" s="136">
        <v>7887</v>
      </c>
    </row>
    <row r="72" spans="1:6" ht="15" customHeight="1" x14ac:dyDescent="0.25">
      <c r="A72" s="202" t="s">
        <v>227</v>
      </c>
      <c r="B72" s="136">
        <v>14862</v>
      </c>
      <c r="C72" s="136">
        <v>14124</v>
      </c>
      <c r="D72" s="136">
        <v>14392</v>
      </c>
      <c r="E72" s="136">
        <v>14742</v>
      </c>
      <c r="F72" s="136">
        <v>14896</v>
      </c>
    </row>
    <row r="73" spans="1:6" ht="15" customHeight="1" x14ac:dyDescent="0.25">
      <c r="A73" s="202" t="s">
        <v>28</v>
      </c>
      <c r="B73" s="136">
        <v>43703</v>
      </c>
      <c r="C73" s="136">
        <v>39211</v>
      </c>
      <c r="D73" s="136">
        <v>39227</v>
      </c>
      <c r="E73" s="136">
        <v>41023</v>
      </c>
      <c r="F73" s="136">
        <v>43553</v>
      </c>
    </row>
    <row r="74" spans="1:6" ht="15" customHeight="1" x14ac:dyDescent="0.25">
      <c r="A74" s="202" t="s">
        <v>300</v>
      </c>
      <c r="B74" s="136">
        <v>1866</v>
      </c>
      <c r="C74" s="136">
        <v>1913</v>
      </c>
      <c r="D74" s="136">
        <v>1815</v>
      </c>
      <c r="E74" s="136">
        <v>1886</v>
      </c>
      <c r="F74" s="136">
        <v>2194</v>
      </c>
    </row>
    <row r="75" spans="1:6" ht="15" customHeight="1" x14ac:dyDescent="0.25">
      <c r="A75" s="202" t="s">
        <v>228</v>
      </c>
      <c r="B75" s="136">
        <v>13543</v>
      </c>
      <c r="C75" s="136">
        <v>13248</v>
      </c>
      <c r="D75" s="136">
        <v>13831</v>
      </c>
      <c r="E75" s="136">
        <v>14991</v>
      </c>
      <c r="F75" s="136">
        <v>16325</v>
      </c>
    </row>
    <row r="76" spans="1:6" ht="15" customHeight="1" x14ac:dyDescent="0.25">
      <c r="A76" s="202" t="s">
        <v>229</v>
      </c>
      <c r="B76" s="136">
        <v>5838</v>
      </c>
      <c r="C76" s="136">
        <v>5268</v>
      </c>
      <c r="D76" s="136">
        <v>4855</v>
      </c>
      <c r="E76" s="136">
        <v>4902</v>
      </c>
      <c r="F76" s="136">
        <v>5108</v>
      </c>
    </row>
    <row r="77" spans="1:6" ht="15" customHeight="1" x14ac:dyDescent="0.25">
      <c r="A77" s="202" t="s">
        <v>242</v>
      </c>
      <c r="B77" s="136">
        <v>3456</v>
      </c>
      <c r="C77" s="136">
        <v>3405</v>
      </c>
      <c r="D77" s="136">
        <v>3563</v>
      </c>
      <c r="E77" s="136">
        <v>3731</v>
      </c>
      <c r="F77" s="136">
        <v>3635</v>
      </c>
    </row>
    <row r="78" spans="1:6" ht="15" customHeight="1" x14ac:dyDescent="0.25">
      <c r="A78" s="133"/>
    </row>
    <row r="79" spans="1:6" ht="15" customHeight="1" x14ac:dyDescent="0.25">
      <c r="A79" s="131" t="s">
        <v>409</v>
      </c>
      <c r="B79" s="329">
        <f>'TABLE CONTENTS'!$C$4</f>
        <v>2011</v>
      </c>
      <c r="C79" s="329">
        <f>'TABLE CONTENTS'!$D$4</f>
        <v>2012</v>
      </c>
      <c r="D79" s="329">
        <f>'TABLE CONTENTS'!$E$4</f>
        <v>2013</v>
      </c>
      <c r="E79" s="329">
        <f>'TABLE CONTENTS'!$F$4</f>
        <v>2014</v>
      </c>
      <c r="F79" s="329">
        <f>'TABLE CONTENTS'!$G$4</f>
        <v>2015</v>
      </c>
    </row>
    <row r="80" spans="1:6" ht="15" customHeight="1" x14ac:dyDescent="0.25">
      <c r="A80" s="185"/>
      <c r="B80" s="187"/>
      <c r="C80" s="187"/>
      <c r="D80" s="187"/>
      <c r="E80" s="187"/>
      <c r="F80" s="187"/>
    </row>
    <row r="81" spans="1:6" ht="15" customHeight="1" x14ac:dyDescent="0.25">
      <c r="A81" s="134" t="s">
        <v>331</v>
      </c>
      <c r="B81" s="250">
        <v>84</v>
      </c>
      <c r="C81" s="250">
        <v>145</v>
      </c>
      <c r="D81" s="250">
        <v>118</v>
      </c>
      <c r="E81" s="250">
        <v>89</v>
      </c>
      <c r="F81" s="250">
        <v>87</v>
      </c>
    </row>
    <row r="82" spans="1:6" ht="15" customHeight="1" x14ac:dyDescent="0.25">
      <c r="A82" s="134"/>
      <c r="B82" s="250"/>
      <c r="C82" s="250"/>
      <c r="D82" s="250"/>
      <c r="E82" s="250"/>
      <c r="F82" s="250"/>
    </row>
    <row r="83" spans="1:6" ht="15" customHeight="1" x14ac:dyDescent="0.25">
      <c r="A83" s="134" t="s">
        <v>343</v>
      </c>
      <c r="B83" s="250"/>
      <c r="C83" s="250"/>
      <c r="D83" s="250"/>
      <c r="E83" s="250"/>
      <c r="F83" s="250"/>
    </row>
    <row r="84" spans="1:6" ht="15" customHeight="1" x14ac:dyDescent="0.25">
      <c r="A84" s="221" t="s">
        <v>344</v>
      </c>
      <c r="B84" s="250">
        <v>73</v>
      </c>
      <c r="C84" s="250">
        <v>125</v>
      </c>
      <c r="D84" s="250">
        <v>107</v>
      </c>
      <c r="E84" s="250">
        <v>83</v>
      </c>
      <c r="F84" s="250">
        <v>75</v>
      </c>
    </row>
    <row r="85" spans="1:6" ht="15" customHeight="1" x14ac:dyDescent="0.25">
      <c r="A85" s="221" t="s">
        <v>345</v>
      </c>
      <c r="B85" s="250">
        <v>11</v>
      </c>
      <c r="C85" s="250">
        <v>20</v>
      </c>
      <c r="D85" s="250">
        <v>11</v>
      </c>
      <c r="E85" s="250">
        <v>6</v>
      </c>
      <c r="F85" s="250">
        <v>12</v>
      </c>
    </row>
    <row r="86" spans="1:6" ht="15" customHeight="1" x14ac:dyDescent="0.25">
      <c r="A86" s="134"/>
      <c r="B86" s="250"/>
      <c r="C86" s="250"/>
      <c r="D86" s="250"/>
      <c r="E86" s="250"/>
      <c r="F86" s="250"/>
    </row>
    <row r="87" spans="1:6" ht="15" customHeight="1" x14ac:dyDescent="0.25">
      <c r="A87" s="134" t="s">
        <v>322</v>
      </c>
    </row>
    <row r="88" spans="1:6" ht="15" customHeight="1" x14ac:dyDescent="0.25">
      <c r="A88" s="221" t="s">
        <v>263</v>
      </c>
      <c r="B88" s="136">
        <v>70</v>
      </c>
      <c r="C88" s="136">
        <v>124</v>
      </c>
      <c r="D88" s="136">
        <v>105</v>
      </c>
      <c r="E88" s="136">
        <v>81</v>
      </c>
      <c r="F88" s="136">
        <v>72</v>
      </c>
    </row>
    <row r="89" spans="1:6" ht="15" customHeight="1" x14ac:dyDescent="0.25">
      <c r="A89" s="221" t="s">
        <v>264</v>
      </c>
      <c r="B89" s="136">
        <v>14</v>
      </c>
      <c r="C89" s="136">
        <v>21</v>
      </c>
      <c r="D89" s="136">
        <v>13</v>
      </c>
      <c r="E89" s="136">
        <v>8</v>
      </c>
      <c r="F89" s="136">
        <v>15</v>
      </c>
    </row>
    <row r="90" spans="1:6" ht="15" customHeight="1" x14ac:dyDescent="0.25">
      <c r="A90" s="221"/>
      <c r="B90" s="136"/>
      <c r="C90" s="136"/>
      <c r="D90" s="136"/>
      <c r="E90" s="136"/>
      <c r="F90" s="136"/>
    </row>
    <row r="91" spans="1:6" ht="15" customHeight="1" x14ac:dyDescent="0.25">
      <c r="A91" s="134" t="s">
        <v>3</v>
      </c>
      <c r="B91" s="136"/>
      <c r="C91" s="136"/>
      <c r="D91" s="136"/>
      <c r="E91" s="136"/>
      <c r="F91" s="136"/>
    </row>
    <row r="92" spans="1:6" ht="15" customHeight="1" x14ac:dyDescent="0.25">
      <c r="A92" s="221" t="s">
        <v>4</v>
      </c>
      <c r="B92" s="136">
        <v>12</v>
      </c>
      <c r="C92" s="136">
        <v>19</v>
      </c>
      <c r="D92" s="136">
        <v>25</v>
      </c>
      <c r="E92" s="136">
        <v>21</v>
      </c>
      <c r="F92" s="136">
        <v>14</v>
      </c>
    </row>
    <row r="93" spans="1:6" ht="15" customHeight="1" x14ac:dyDescent="0.25">
      <c r="A93" s="221" t="s">
        <v>5</v>
      </c>
      <c r="B93" s="136">
        <v>67</v>
      </c>
      <c r="C93" s="136">
        <v>111</v>
      </c>
      <c r="D93" s="136">
        <v>75</v>
      </c>
      <c r="E93" s="136">
        <v>64</v>
      </c>
      <c r="F93" s="136">
        <v>65</v>
      </c>
    </row>
    <row r="94" spans="1:6" ht="15" customHeight="1" x14ac:dyDescent="0.25">
      <c r="A94" s="221" t="s">
        <v>2</v>
      </c>
      <c r="B94" s="136">
        <v>5</v>
      </c>
      <c r="C94" s="136">
        <v>15</v>
      </c>
      <c r="D94" s="136">
        <v>18</v>
      </c>
      <c r="E94" s="136">
        <v>4</v>
      </c>
      <c r="F94" s="136">
        <v>8</v>
      </c>
    </row>
    <row r="95" spans="1:6" ht="15" customHeight="1" x14ac:dyDescent="0.25">
      <c r="A95" s="134"/>
      <c r="B95" s="136"/>
      <c r="C95" s="136"/>
      <c r="D95" s="136"/>
      <c r="E95" s="136"/>
      <c r="F95" s="136"/>
    </row>
    <row r="96" spans="1:6" ht="15" customHeight="1" x14ac:dyDescent="0.25">
      <c r="A96" s="134" t="s">
        <v>321</v>
      </c>
      <c r="B96" s="136"/>
      <c r="C96" s="136"/>
      <c r="D96" s="136"/>
      <c r="E96" s="136"/>
      <c r="F96" s="136"/>
    </row>
    <row r="97" spans="1:6" ht="15" customHeight="1" x14ac:dyDescent="0.25">
      <c r="A97" s="221" t="s">
        <v>266</v>
      </c>
      <c r="B97" s="136">
        <v>0</v>
      </c>
      <c r="C97" s="136">
        <v>0</v>
      </c>
      <c r="D97" s="136">
        <v>0</v>
      </c>
      <c r="E97" s="136">
        <v>1</v>
      </c>
      <c r="F97" s="136">
        <v>0</v>
      </c>
    </row>
    <row r="98" spans="1:6" ht="15" customHeight="1" x14ac:dyDescent="0.25">
      <c r="A98" s="221" t="s">
        <v>267</v>
      </c>
      <c r="B98" s="136">
        <v>84</v>
      </c>
      <c r="C98" s="136">
        <v>145</v>
      </c>
      <c r="D98" s="136">
        <v>118</v>
      </c>
      <c r="E98" s="136">
        <v>88</v>
      </c>
      <c r="F98" s="136">
        <v>87</v>
      </c>
    </row>
    <row r="99" spans="1:6" ht="15" customHeight="1" x14ac:dyDescent="0.25">
      <c r="A99" s="137" t="s">
        <v>239</v>
      </c>
      <c r="B99" s="146">
        <v>37</v>
      </c>
      <c r="C99" s="146">
        <v>35.700000000000003</v>
      </c>
      <c r="D99" s="146">
        <v>36</v>
      </c>
      <c r="E99" s="146">
        <v>36.700000000000003</v>
      </c>
      <c r="F99" s="146">
        <v>37.200000000000003</v>
      </c>
    </row>
    <row r="100" spans="1:6" ht="15" customHeight="1" x14ac:dyDescent="0.25">
      <c r="A100" s="221"/>
      <c r="B100" s="136"/>
      <c r="C100" s="136"/>
      <c r="D100" s="136"/>
      <c r="E100" s="136"/>
      <c r="F100" s="136"/>
    </row>
    <row r="101" spans="1:6" ht="15" customHeight="1" x14ac:dyDescent="0.25">
      <c r="A101" s="134" t="s">
        <v>268</v>
      </c>
      <c r="B101" s="136"/>
      <c r="C101" s="136"/>
      <c r="D101" s="136"/>
      <c r="E101" s="136"/>
      <c r="F101" s="136"/>
    </row>
    <row r="102" spans="1:6" ht="15" customHeight="1" x14ac:dyDescent="0.25">
      <c r="A102" s="137" t="s">
        <v>332</v>
      </c>
      <c r="B102" s="138">
        <v>51</v>
      </c>
      <c r="C102" s="138">
        <v>117</v>
      </c>
      <c r="D102" s="138">
        <v>95</v>
      </c>
      <c r="E102" s="138">
        <v>68</v>
      </c>
      <c r="F102" s="138">
        <v>63</v>
      </c>
    </row>
    <row r="103" spans="1:6" ht="15" customHeight="1" x14ac:dyDescent="0.25">
      <c r="A103" s="137" t="s">
        <v>333</v>
      </c>
      <c r="B103" s="139">
        <v>60.7</v>
      </c>
      <c r="C103" s="139">
        <v>80.7</v>
      </c>
      <c r="D103" s="139">
        <v>80.5</v>
      </c>
      <c r="E103" s="139">
        <v>76.400000000000006</v>
      </c>
      <c r="F103" s="139">
        <v>72.400000000000006</v>
      </c>
    </row>
    <row r="104" spans="1:6" ht="15" customHeight="1" x14ac:dyDescent="0.25">
      <c r="A104" s="221"/>
      <c r="B104" s="136"/>
      <c r="C104" s="136"/>
      <c r="D104" s="136"/>
      <c r="E104" s="136"/>
      <c r="F104" s="136"/>
    </row>
    <row r="105" spans="1:6" ht="15" customHeight="1" x14ac:dyDescent="0.25">
      <c r="A105" s="134" t="s">
        <v>334</v>
      </c>
      <c r="B105" s="136"/>
      <c r="C105" s="136"/>
      <c r="D105" s="136"/>
      <c r="E105" s="136"/>
      <c r="F105" s="136"/>
    </row>
    <row r="106" spans="1:6" ht="15" customHeight="1" x14ac:dyDescent="0.25">
      <c r="A106" s="221" t="s">
        <v>7</v>
      </c>
      <c r="B106" s="136">
        <v>7</v>
      </c>
      <c r="C106" s="136">
        <v>22</v>
      </c>
      <c r="D106" s="136">
        <v>26</v>
      </c>
      <c r="E106" s="136">
        <v>18</v>
      </c>
      <c r="F106" s="136">
        <v>14</v>
      </c>
    </row>
    <row r="107" spans="1:6" ht="15" customHeight="1" x14ac:dyDescent="0.25">
      <c r="A107" s="221" t="s">
        <v>8</v>
      </c>
      <c r="B107" s="136">
        <v>49</v>
      </c>
      <c r="C107" s="136">
        <v>95</v>
      </c>
      <c r="D107" s="136">
        <v>54</v>
      </c>
      <c r="E107" s="136">
        <v>51</v>
      </c>
      <c r="F107" s="136">
        <v>53</v>
      </c>
    </row>
    <row r="108" spans="1:6" ht="15" customHeight="1" x14ac:dyDescent="0.25">
      <c r="A108" s="221" t="s">
        <v>9</v>
      </c>
      <c r="B108" s="136">
        <v>26</v>
      </c>
      <c r="C108" s="136">
        <v>28</v>
      </c>
      <c r="D108" s="136">
        <v>36</v>
      </c>
      <c r="E108" s="136">
        <v>20</v>
      </c>
      <c r="F108" s="136">
        <v>13</v>
      </c>
    </row>
    <row r="109" spans="1:6" ht="15" customHeight="1" x14ac:dyDescent="0.25">
      <c r="A109" s="221" t="s">
        <v>10</v>
      </c>
      <c r="B109" s="249">
        <v>2</v>
      </c>
      <c r="C109" s="249">
        <v>0</v>
      </c>
      <c r="D109" s="249">
        <v>2</v>
      </c>
      <c r="E109" s="249">
        <v>0</v>
      </c>
      <c r="F109" s="249">
        <v>7</v>
      </c>
    </row>
    <row r="110" spans="1:6" ht="15" customHeight="1" x14ac:dyDescent="0.25">
      <c r="A110" s="220" t="s">
        <v>327</v>
      </c>
      <c r="B110" s="136">
        <v>84</v>
      </c>
      <c r="C110" s="136">
        <v>145</v>
      </c>
      <c r="D110" s="136">
        <v>118</v>
      </c>
      <c r="E110" s="136">
        <v>89</v>
      </c>
      <c r="F110" s="136">
        <v>87</v>
      </c>
    </row>
    <row r="111" spans="1:6" ht="15" customHeight="1" x14ac:dyDescent="0.25">
      <c r="A111" s="221"/>
      <c r="B111" s="144"/>
      <c r="C111" s="144"/>
      <c r="D111" s="144"/>
      <c r="E111" s="144"/>
      <c r="F111" s="144"/>
    </row>
    <row r="112" spans="1:6" ht="15" customHeight="1" x14ac:dyDescent="0.25">
      <c r="A112" s="134" t="s">
        <v>408</v>
      </c>
      <c r="B112" s="145"/>
      <c r="C112" s="141"/>
      <c r="D112" s="141"/>
      <c r="E112" s="141"/>
      <c r="F112" s="141"/>
    </row>
    <row r="113" spans="1:6" ht="15" customHeight="1" x14ac:dyDescent="0.25">
      <c r="A113" s="221" t="s">
        <v>243</v>
      </c>
      <c r="B113" s="146">
        <v>337</v>
      </c>
      <c r="C113" s="146">
        <v>441</v>
      </c>
      <c r="D113" s="146">
        <v>409</v>
      </c>
      <c r="E113" s="146">
        <v>415</v>
      </c>
      <c r="F113" s="146">
        <v>405.5</v>
      </c>
    </row>
    <row r="114" spans="1:6" ht="15" customHeight="1" x14ac:dyDescent="0.25">
      <c r="A114" s="221" t="s">
        <v>29</v>
      </c>
      <c r="B114" s="146">
        <v>254</v>
      </c>
      <c r="C114" s="146">
        <v>315</v>
      </c>
      <c r="D114" s="146">
        <v>286.5</v>
      </c>
      <c r="E114" s="146">
        <v>304</v>
      </c>
      <c r="F114" s="146">
        <v>254</v>
      </c>
    </row>
    <row r="115" spans="1:6" ht="15" customHeight="1" x14ac:dyDescent="0.25">
      <c r="A115" s="221" t="s">
        <v>30</v>
      </c>
      <c r="B115" s="146">
        <v>67</v>
      </c>
      <c r="C115" s="146">
        <v>71</v>
      </c>
      <c r="D115" s="146">
        <v>78</v>
      </c>
      <c r="E115" s="146">
        <v>99.5</v>
      </c>
      <c r="F115" s="146">
        <v>79</v>
      </c>
    </row>
    <row r="116" spans="1:6" ht="15" customHeight="1" x14ac:dyDescent="0.25">
      <c r="A116" s="221" t="s">
        <v>244</v>
      </c>
      <c r="B116" s="146">
        <v>660</v>
      </c>
      <c r="C116" s="146">
        <v>814</v>
      </c>
      <c r="D116" s="146">
        <v>817</v>
      </c>
      <c r="E116" s="146">
        <v>827</v>
      </c>
      <c r="F116" s="146">
        <v>781</v>
      </c>
    </row>
    <row r="117" spans="1:6" ht="15" customHeight="1" x14ac:dyDescent="0.25">
      <c r="A117" s="133"/>
    </row>
    <row r="118" spans="1:6" ht="15" customHeight="1" x14ac:dyDescent="0.25">
      <c r="A118" s="134" t="s">
        <v>330</v>
      </c>
      <c r="B118" s="141"/>
      <c r="C118" s="141"/>
      <c r="D118" s="141"/>
      <c r="E118" s="141"/>
      <c r="F118" s="141"/>
    </row>
    <row r="119" spans="1:6" ht="15" customHeight="1" x14ac:dyDescent="0.25">
      <c r="A119" s="221" t="s">
        <v>11</v>
      </c>
      <c r="B119" s="136">
        <v>39</v>
      </c>
      <c r="C119" s="136">
        <v>82</v>
      </c>
      <c r="D119" s="136">
        <v>69</v>
      </c>
      <c r="E119" s="136">
        <v>61</v>
      </c>
      <c r="F119" s="136">
        <v>52</v>
      </c>
    </row>
    <row r="120" spans="1:6" ht="15" customHeight="1" x14ac:dyDescent="0.25">
      <c r="A120" s="221" t="s">
        <v>12</v>
      </c>
      <c r="B120" s="136">
        <v>0</v>
      </c>
      <c r="C120" s="136">
        <v>1</v>
      </c>
      <c r="D120" s="136">
        <v>3</v>
      </c>
      <c r="E120" s="136">
        <v>1</v>
      </c>
      <c r="F120" s="136">
        <v>2</v>
      </c>
    </row>
    <row r="121" spans="1:6" ht="15" customHeight="1" x14ac:dyDescent="0.25">
      <c r="A121" s="221" t="s">
        <v>13</v>
      </c>
      <c r="B121" s="136">
        <v>0</v>
      </c>
      <c r="C121" s="136">
        <v>0</v>
      </c>
      <c r="D121" s="136">
        <v>0</v>
      </c>
      <c r="E121" s="136">
        <v>0</v>
      </c>
      <c r="F121" s="136">
        <v>0</v>
      </c>
    </row>
    <row r="122" spans="1:6" ht="15" customHeight="1" x14ac:dyDescent="0.25">
      <c r="A122" s="221" t="s">
        <v>14</v>
      </c>
      <c r="B122" s="136">
        <v>0</v>
      </c>
      <c r="C122" s="136">
        <v>0</v>
      </c>
      <c r="D122" s="136">
        <v>0</v>
      </c>
      <c r="E122" s="136">
        <v>0</v>
      </c>
      <c r="F122" s="136">
        <v>0</v>
      </c>
    </row>
    <row r="123" spans="1:6" ht="15" customHeight="1" x14ac:dyDescent="0.25">
      <c r="A123" s="221" t="s">
        <v>15</v>
      </c>
      <c r="B123" s="136">
        <v>0</v>
      </c>
      <c r="C123" s="136">
        <v>0</v>
      </c>
      <c r="D123" s="136">
        <v>0</v>
      </c>
      <c r="E123" s="136">
        <v>0</v>
      </c>
      <c r="F123" s="136">
        <v>1</v>
      </c>
    </row>
    <row r="124" spans="1:6" ht="15" customHeight="1" x14ac:dyDescent="0.25">
      <c r="A124" s="221" t="s">
        <v>16</v>
      </c>
      <c r="B124" s="136">
        <v>0</v>
      </c>
      <c r="C124" s="136">
        <v>1</v>
      </c>
      <c r="D124" s="136">
        <v>2</v>
      </c>
      <c r="E124" s="136">
        <v>0</v>
      </c>
      <c r="F124" s="136">
        <v>0</v>
      </c>
    </row>
    <row r="125" spans="1:6" ht="15" customHeight="1" x14ac:dyDescent="0.25">
      <c r="A125" s="221" t="s">
        <v>17</v>
      </c>
      <c r="B125" s="136">
        <v>1</v>
      </c>
      <c r="C125" s="136">
        <v>0</v>
      </c>
      <c r="D125" s="136">
        <v>0</v>
      </c>
      <c r="E125" s="136">
        <v>0</v>
      </c>
      <c r="F125" s="136">
        <v>0</v>
      </c>
    </row>
    <row r="126" spans="1:6" ht="15" customHeight="1" x14ac:dyDescent="0.25">
      <c r="A126" s="221" t="s">
        <v>18</v>
      </c>
      <c r="B126" s="136">
        <v>0</v>
      </c>
      <c r="C126" s="136">
        <v>0</v>
      </c>
      <c r="D126" s="136">
        <v>0</v>
      </c>
      <c r="E126" s="136">
        <v>0</v>
      </c>
      <c r="F126" s="136">
        <v>1</v>
      </c>
    </row>
    <row r="127" spans="1:6" ht="15" customHeight="1" x14ac:dyDescent="0.25">
      <c r="A127" s="221" t="s">
        <v>19</v>
      </c>
      <c r="B127" s="136">
        <v>5</v>
      </c>
      <c r="C127" s="136">
        <v>6</v>
      </c>
      <c r="D127" s="136">
        <v>3</v>
      </c>
      <c r="E127" s="136">
        <v>2</v>
      </c>
      <c r="F127" s="136">
        <v>2</v>
      </c>
    </row>
    <row r="128" spans="1:6" ht="15" customHeight="1" x14ac:dyDescent="0.25">
      <c r="A128" s="221" t="s">
        <v>20</v>
      </c>
      <c r="B128" s="136">
        <v>2</v>
      </c>
      <c r="C128" s="136">
        <v>1</v>
      </c>
      <c r="D128" s="136">
        <v>0</v>
      </c>
      <c r="E128" s="136">
        <v>1</v>
      </c>
      <c r="F128" s="136">
        <v>1</v>
      </c>
    </row>
    <row r="129" spans="1:6" ht="15" customHeight="1" x14ac:dyDescent="0.25">
      <c r="A129" s="221" t="s">
        <v>21</v>
      </c>
      <c r="B129" s="136">
        <v>0</v>
      </c>
      <c r="C129" s="136">
        <v>1</v>
      </c>
      <c r="D129" s="136">
        <v>1</v>
      </c>
      <c r="E129" s="136">
        <v>0</v>
      </c>
      <c r="F129" s="136">
        <v>0</v>
      </c>
    </row>
    <row r="130" spans="1:6" ht="15" customHeight="1" x14ac:dyDescent="0.25">
      <c r="A130" s="221" t="s">
        <v>22</v>
      </c>
      <c r="B130" s="136">
        <v>0</v>
      </c>
      <c r="C130" s="136">
        <v>0</v>
      </c>
      <c r="D130" s="136">
        <v>0</v>
      </c>
      <c r="E130" s="136">
        <v>0</v>
      </c>
      <c r="F130" s="136">
        <v>0</v>
      </c>
    </row>
    <row r="131" spans="1:6" ht="15" customHeight="1" x14ac:dyDescent="0.25">
      <c r="A131" s="221" t="s">
        <v>23</v>
      </c>
      <c r="B131" s="136">
        <v>0</v>
      </c>
      <c r="C131" s="136">
        <v>11</v>
      </c>
      <c r="D131" s="136">
        <v>10</v>
      </c>
      <c r="E131" s="136">
        <v>0</v>
      </c>
      <c r="F131" s="136">
        <v>0</v>
      </c>
    </row>
    <row r="132" spans="1:6" ht="15" customHeight="1" x14ac:dyDescent="0.25">
      <c r="A132" s="221" t="s">
        <v>24</v>
      </c>
      <c r="B132" s="136">
        <v>0</v>
      </c>
      <c r="C132" s="136">
        <v>0</v>
      </c>
      <c r="D132" s="136">
        <v>0</v>
      </c>
      <c r="E132" s="136">
        <v>0</v>
      </c>
      <c r="F132" s="136">
        <v>0</v>
      </c>
    </row>
    <row r="133" spans="1:6" ht="15" customHeight="1" x14ac:dyDescent="0.25">
      <c r="A133" s="221" t="s">
        <v>25</v>
      </c>
      <c r="B133" s="136">
        <v>4</v>
      </c>
      <c r="C133" s="136">
        <v>14</v>
      </c>
      <c r="D133" s="136">
        <v>7</v>
      </c>
      <c r="E133" s="136">
        <v>3</v>
      </c>
      <c r="F133" s="136">
        <v>1</v>
      </c>
    </row>
    <row r="134" spans="1:6" ht="15" customHeight="1" x14ac:dyDescent="0.25">
      <c r="A134" s="221" t="s">
        <v>26</v>
      </c>
      <c r="B134" s="136">
        <v>0</v>
      </c>
      <c r="C134" s="136">
        <v>0</v>
      </c>
      <c r="D134" s="136">
        <v>0</v>
      </c>
      <c r="E134" s="136">
        <v>0</v>
      </c>
      <c r="F134" s="136">
        <v>3</v>
      </c>
    </row>
    <row r="135" spans="1:6" ht="15" customHeight="1" x14ac:dyDescent="0.25">
      <c r="A135" s="220" t="s">
        <v>326</v>
      </c>
      <c r="B135" s="136">
        <v>51</v>
      </c>
      <c r="C135" s="136">
        <v>117</v>
      </c>
      <c r="D135" s="136">
        <v>95</v>
      </c>
      <c r="E135" s="136">
        <v>68</v>
      </c>
      <c r="F135" s="136">
        <v>63</v>
      </c>
    </row>
    <row r="136" spans="1:6" ht="15" customHeight="1" x14ac:dyDescent="0.25">
      <c r="A136" s="133"/>
    </row>
    <row r="137" spans="1:6" ht="15" customHeight="1" x14ac:dyDescent="0.25">
      <c r="A137" s="134" t="s">
        <v>328</v>
      </c>
      <c r="B137" s="141"/>
      <c r="C137" s="141"/>
      <c r="D137" s="141"/>
      <c r="E137" s="141"/>
      <c r="F137" s="141"/>
    </row>
    <row r="138" spans="1:6" ht="15" customHeight="1" x14ac:dyDescent="0.25">
      <c r="A138" s="221" t="s">
        <v>171</v>
      </c>
      <c r="B138" s="136">
        <v>45</v>
      </c>
      <c r="C138" s="136">
        <v>104</v>
      </c>
      <c r="D138" s="136">
        <v>88</v>
      </c>
      <c r="E138" s="136">
        <v>67</v>
      </c>
      <c r="F138" s="136">
        <v>60</v>
      </c>
    </row>
    <row r="139" spans="1:6" ht="15" customHeight="1" x14ac:dyDescent="0.25">
      <c r="A139" s="142" t="s">
        <v>27</v>
      </c>
      <c r="B139" s="143">
        <v>116.7</v>
      </c>
      <c r="C139" s="143">
        <v>123.4</v>
      </c>
      <c r="D139" s="143">
        <v>131.19999999999999</v>
      </c>
      <c r="E139" s="143">
        <v>154.19999999999999</v>
      </c>
      <c r="F139" s="143">
        <v>150.69999999999999</v>
      </c>
    </row>
    <row r="140" spans="1:6" ht="15" customHeight="1" x14ac:dyDescent="0.25">
      <c r="A140" s="221" t="s">
        <v>301</v>
      </c>
      <c r="B140" s="136">
        <v>0</v>
      </c>
      <c r="C140" s="136">
        <v>0</v>
      </c>
      <c r="D140" s="136">
        <v>0</v>
      </c>
      <c r="E140" s="136">
        <v>0</v>
      </c>
      <c r="F140" s="136">
        <v>0</v>
      </c>
    </row>
    <row r="141" spans="1:6" ht="15" customHeight="1" x14ac:dyDescent="0.25">
      <c r="A141" s="142" t="s">
        <v>27</v>
      </c>
      <c r="B141" s="143">
        <v>0</v>
      </c>
      <c r="C141" s="143">
        <v>0</v>
      </c>
      <c r="D141" s="143">
        <v>0</v>
      </c>
      <c r="E141" s="143">
        <v>0</v>
      </c>
      <c r="F141" s="143">
        <v>0</v>
      </c>
    </row>
    <row r="142" spans="1:6" ht="15" customHeight="1" x14ac:dyDescent="0.25">
      <c r="A142" s="202" t="s">
        <v>222</v>
      </c>
      <c r="B142" s="136">
        <v>0</v>
      </c>
      <c r="C142" s="136">
        <v>0</v>
      </c>
      <c r="D142" s="136">
        <v>0</v>
      </c>
      <c r="E142" s="136">
        <v>0</v>
      </c>
      <c r="F142" s="136">
        <v>0</v>
      </c>
    </row>
    <row r="143" spans="1:6" ht="15" customHeight="1" x14ac:dyDescent="0.25">
      <c r="A143" s="202" t="s">
        <v>223</v>
      </c>
      <c r="B143" s="136">
        <v>3</v>
      </c>
      <c r="C143" s="136">
        <v>1</v>
      </c>
      <c r="D143" s="136">
        <v>0</v>
      </c>
      <c r="E143" s="136">
        <v>0</v>
      </c>
      <c r="F143" s="136">
        <v>0</v>
      </c>
    </row>
    <row r="144" spans="1:6" ht="15" customHeight="1" x14ac:dyDescent="0.25">
      <c r="A144" s="202" t="s">
        <v>224</v>
      </c>
      <c r="B144" s="136">
        <v>0</v>
      </c>
      <c r="C144" s="136">
        <v>4</v>
      </c>
      <c r="D144" s="136">
        <v>0</v>
      </c>
      <c r="E144" s="136">
        <v>0</v>
      </c>
      <c r="F144" s="136">
        <v>0</v>
      </c>
    </row>
    <row r="145" spans="1:6" ht="15" customHeight="1" x14ac:dyDescent="0.25">
      <c r="A145" s="202" t="s">
        <v>225</v>
      </c>
      <c r="B145" s="136">
        <v>1</v>
      </c>
      <c r="C145" s="136">
        <v>3</v>
      </c>
      <c r="D145" s="136">
        <v>2</v>
      </c>
      <c r="E145" s="136">
        <v>1</v>
      </c>
      <c r="F145" s="136">
        <v>3</v>
      </c>
    </row>
    <row r="146" spans="1:6" ht="15" customHeight="1" x14ac:dyDescent="0.25">
      <c r="A146" s="202" t="s">
        <v>302</v>
      </c>
      <c r="B146" s="136">
        <v>0</v>
      </c>
      <c r="C146" s="136">
        <v>0</v>
      </c>
      <c r="D146" s="136">
        <v>0</v>
      </c>
      <c r="E146" s="136">
        <v>0</v>
      </c>
      <c r="F146" s="136">
        <v>0</v>
      </c>
    </row>
    <row r="147" spans="1:6" ht="15" customHeight="1" x14ac:dyDescent="0.25">
      <c r="A147" s="202" t="s">
        <v>303</v>
      </c>
      <c r="B147" s="136">
        <v>0</v>
      </c>
      <c r="C147" s="136">
        <v>0</v>
      </c>
      <c r="D147" s="136">
        <v>0</v>
      </c>
      <c r="E147" s="136">
        <v>0</v>
      </c>
      <c r="F147" s="136">
        <v>0</v>
      </c>
    </row>
    <row r="148" spans="1:6" ht="15" customHeight="1" x14ac:dyDescent="0.25">
      <c r="A148" s="202" t="s">
        <v>226</v>
      </c>
      <c r="B148" s="136">
        <v>1</v>
      </c>
      <c r="C148" s="136">
        <v>1</v>
      </c>
      <c r="D148" s="136">
        <v>0</v>
      </c>
      <c r="E148" s="136">
        <v>0</v>
      </c>
      <c r="F148" s="136">
        <v>0</v>
      </c>
    </row>
    <row r="149" spans="1:6" ht="15" customHeight="1" x14ac:dyDescent="0.25">
      <c r="A149" s="202" t="s">
        <v>227</v>
      </c>
      <c r="B149" s="136">
        <v>0</v>
      </c>
      <c r="C149" s="136">
        <v>4</v>
      </c>
      <c r="D149" s="136">
        <v>3</v>
      </c>
      <c r="E149" s="136">
        <v>0</v>
      </c>
      <c r="F149" s="136">
        <v>0</v>
      </c>
    </row>
    <row r="150" spans="1:6" ht="15" customHeight="1" x14ac:dyDescent="0.25">
      <c r="A150" s="202" t="s">
        <v>28</v>
      </c>
      <c r="B150" s="136">
        <v>0</v>
      </c>
      <c r="C150" s="136">
        <v>0</v>
      </c>
      <c r="D150" s="136">
        <v>0</v>
      </c>
      <c r="E150" s="136">
        <v>0</v>
      </c>
      <c r="F150" s="136">
        <v>0</v>
      </c>
    </row>
    <row r="151" spans="1:6" ht="15" customHeight="1" x14ac:dyDescent="0.25">
      <c r="A151" s="202" t="s">
        <v>300</v>
      </c>
      <c r="B151" s="136">
        <v>1</v>
      </c>
      <c r="C151" s="136">
        <v>0</v>
      </c>
      <c r="D151" s="136">
        <v>1</v>
      </c>
      <c r="E151" s="136">
        <v>0</v>
      </c>
      <c r="F151" s="136">
        <v>0</v>
      </c>
    </row>
    <row r="152" spans="1:6" ht="15" customHeight="1" x14ac:dyDescent="0.25">
      <c r="A152" s="202" t="s">
        <v>228</v>
      </c>
      <c r="B152" s="136">
        <v>0</v>
      </c>
      <c r="C152" s="136">
        <v>0</v>
      </c>
      <c r="D152" s="136">
        <v>1</v>
      </c>
      <c r="E152" s="136">
        <v>0</v>
      </c>
      <c r="F152" s="136">
        <v>0</v>
      </c>
    </row>
    <row r="153" spans="1:6" ht="15" customHeight="1" x14ac:dyDescent="0.25">
      <c r="A153" s="202" t="s">
        <v>229</v>
      </c>
      <c r="B153" s="136">
        <v>0</v>
      </c>
      <c r="C153" s="136">
        <v>0</v>
      </c>
      <c r="D153" s="136">
        <v>0</v>
      </c>
      <c r="E153" s="136">
        <v>0</v>
      </c>
      <c r="F153" s="136">
        <v>0</v>
      </c>
    </row>
    <row r="154" spans="1:6" ht="15" customHeight="1" x14ac:dyDescent="0.25">
      <c r="A154" s="202" t="s">
        <v>242</v>
      </c>
      <c r="B154" s="136">
        <v>0</v>
      </c>
      <c r="C154" s="136">
        <v>0</v>
      </c>
      <c r="D154" s="136">
        <v>0</v>
      </c>
      <c r="E154" s="136">
        <v>0</v>
      </c>
      <c r="F154" s="136">
        <v>0</v>
      </c>
    </row>
    <row r="155" spans="1:6" ht="13.5" x14ac:dyDescent="0.25">
      <c r="A155" s="133"/>
    </row>
    <row r="156" spans="1:6" ht="15" customHeight="1" x14ac:dyDescent="0.25">
      <c r="A156" s="131" t="s">
        <v>430</v>
      </c>
      <c r="B156" s="132">
        <f>'TABLE CONTENTS'!$C$4</f>
        <v>2011</v>
      </c>
      <c r="C156" s="132">
        <f>'TABLE CONTENTS'!$D$4</f>
        <v>2012</v>
      </c>
      <c r="D156" s="132">
        <f>'TABLE CONTENTS'!$E$4</f>
        <v>2013</v>
      </c>
      <c r="E156" s="132">
        <f>'TABLE CONTENTS'!$F$4</f>
        <v>2014</v>
      </c>
      <c r="F156" s="132">
        <f>'TABLE CONTENTS'!$G$4</f>
        <v>2015</v>
      </c>
    </row>
    <row r="157" spans="1:6" ht="15" customHeight="1" x14ac:dyDescent="0.25">
      <c r="A157" s="185"/>
      <c r="B157" s="187"/>
      <c r="C157" s="187"/>
      <c r="D157" s="187"/>
      <c r="E157" s="187"/>
      <c r="F157" s="187"/>
    </row>
    <row r="158" spans="1:6" ht="15" customHeight="1" x14ac:dyDescent="0.25">
      <c r="A158" s="134" t="s">
        <v>331</v>
      </c>
      <c r="B158" s="250">
        <v>3407</v>
      </c>
      <c r="C158" s="250">
        <v>3152</v>
      </c>
      <c r="D158" s="250">
        <v>3499</v>
      </c>
      <c r="E158" s="250">
        <v>3680</v>
      </c>
      <c r="F158" s="250">
        <v>3883</v>
      </c>
    </row>
    <row r="159" spans="1:6" ht="15" customHeight="1" x14ac:dyDescent="0.25">
      <c r="A159" s="133"/>
    </row>
    <row r="160" spans="1:6" ht="15" customHeight="1" x14ac:dyDescent="0.25">
      <c r="A160" s="134" t="s">
        <v>343</v>
      </c>
    </row>
    <row r="161" spans="1:6" ht="15" customHeight="1" x14ac:dyDescent="0.25">
      <c r="A161" s="221" t="s">
        <v>344</v>
      </c>
      <c r="B161" s="136">
        <v>1631</v>
      </c>
      <c r="C161" s="136">
        <v>1591</v>
      </c>
      <c r="D161" s="136">
        <v>1743</v>
      </c>
      <c r="E161" s="136">
        <v>1870</v>
      </c>
      <c r="F161" s="136">
        <v>1965</v>
      </c>
    </row>
    <row r="162" spans="1:6" ht="15" customHeight="1" x14ac:dyDescent="0.25">
      <c r="A162" s="221" t="s">
        <v>345</v>
      </c>
      <c r="B162" s="136">
        <v>1776</v>
      </c>
      <c r="C162" s="136">
        <v>1561</v>
      </c>
      <c r="D162" s="136">
        <v>1756</v>
      </c>
      <c r="E162" s="136">
        <v>1810</v>
      </c>
      <c r="F162" s="136">
        <v>1918</v>
      </c>
    </row>
    <row r="163" spans="1:6" ht="15" customHeight="1" x14ac:dyDescent="0.25">
      <c r="A163" s="221"/>
      <c r="B163" s="136"/>
      <c r="C163" s="136"/>
      <c r="D163" s="136"/>
      <c r="E163" s="136"/>
      <c r="F163" s="136"/>
    </row>
    <row r="164" spans="1:6" ht="15" customHeight="1" x14ac:dyDescent="0.25">
      <c r="A164" s="134" t="s">
        <v>268</v>
      </c>
      <c r="B164" s="136"/>
      <c r="C164" s="136"/>
      <c r="D164" s="136"/>
      <c r="E164" s="136"/>
      <c r="F164" s="136"/>
    </row>
    <row r="165" spans="1:6" ht="15" customHeight="1" x14ac:dyDescent="0.25">
      <c r="A165" s="221" t="s">
        <v>517</v>
      </c>
      <c r="B165" s="136">
        <v>558</v>
      </c>
      <c r="C165" s="136">
        <v>549</v>
      </c>
      <c r="D165" s="136">
        <v>620</v>
      </c>
      <c r="E165" s="136">
        <v>702</v>
      </c>
      <c r="F165" s="136">
        <v>734</v>
      </c>
    </row>
    <row r="166" spans="1:6" ht="15" customHeight="1" x14ac:dyDescent="0.25">
      <c r="A166" s="221" t="s">
        <v>518</v>
      </c>
      <c r="B166" s="136">
        <v>2605</v>
      </c>
      <c r="C166" s="136">
        <v>2391</v>
      </c>
      <c r="D166" s="136">
        <v>2659</v>
      </c>
      <c r="E166" s="136">
        <v>2708</v>
      </c>
      <c r="F166" s="136">
        <v>2825</v>
      </c>
    </row>
    <row r="167" spans="1:6" ht="15" customHeight="1" x14ac:dyDescent="0.25">
      <c r="A167" s="221"/>
      <c r="B167" s="136"/>
      <c r="C167" s="136"/>
      <c r="D167" s="136"/>
      <c r="E167" s="136"/>
      <c r="F167" s="136"/>
    </row>
    <row r="168" spans="1:6" ht="15" customHeight="1" x14ac:dyDescent="0.25">
      <c r="A168" s="134" t="s">
        <v>322</v>
      </c>
    </row>
    <row r="169" spans="1:6" ht="15" customHeight="1" x14ac:dyDescent="0.25">
      <c r="A169" s="221" t="s">
        <v>263</v>
      </c>
      <c r="B169" s="136">
        <v>3104</v>
      </c>
      <c r="C169" s="136">
        <v>2831</v>
      </c>
      <c r="D169" s="136">
        <v>3161</v>
      </c>
      <c r="E169" s="136">
        <v>3270</v>
      </c>
      <c r="F169" s="136">
        <v>3466</v>
      </c>
    </row>
    <row r="170" spans="1:6" ht="15" customHeight="1" x14ac:dyDescent="0.25">
      <c r="A170" s="221" t="s">
        <v>264</v>
      </c>
      <c r="B170" s="136">
        <v>303</v>
      </c>
      <c r="C170" s="136">
        <v>311</v>
      </c>
      <c r="D170" s="136">
        <v>333</v>
      </c>
      <c r="E170" s="136">
        <v>337</v>
      </c>
      <c r="F170" s="136">
        <v>357</v>
      </c>
    </row>
    <row r="171" spans="1:6" ht="15" customHeight="1" x14ac:dyDescent="0.25">
      <c r="A171" s="221" t="s">
        <v>265</v>
      </c>
      <c r="B171" s="136">
        <v>0</v>
      </c>
      <c r="C171" s="136">
        <v>10</v>
      </c>
      <c r="D171" s="136">
        <v>5</v>
      </c>
      <c r="E171" s="136">
        <v>73</v>
      </c>
      <c r="F171" s="136">
        <v>60</v>
      </c>
    </row>
    <row r="172" spans="1:6" ht="15" customHeight="1" x14ac:dyDescent="0.25">
      <c r="A172" s="221"/>
      <c r="B172" s="136"/>
      <c r="C172" s="136"/>
      <c r="D172" s="136"/>
      <c r="E172" s="136"/>
      <c r="F172" s="136"/>
    </row>
    <row r="173" spans="1:6" ht="15" customHeight="1" x14ac:dyDescent="0.25">
      <c r="A173" s="134" t="s">
        <v>3</v>
      </c>
      <c r="B173" s="136"/>
      <c r="C173" s="136"/>
      <c r="D173" s="136"/>
      <c r="E173" s="136"/>
      <c r="F173" s="136"/>
    </row>
    <row r="174" spans="1:6" ht="15" customHeight="1" x14ac:dyDescent="0.25">
      <c r="A174" s="221" t="s">
        <v>4</v>
      </c>
      <c r="B174" s="136">
        <v>634</v>
      </c>
      <c r="C174" s="136">
        <v>648</v>
      </c>
      <c r="D174" s="136">
        <v>768</v>
      </c>
      <c r="E174" s="136">
        <v>789</v>
      </c>
      <c r="F174" s="136">
        <v>825</v>
      </c>
    </row>
    <row r="175" spans="1:6" ht="15" customHeight="1" x14ac:dyDescent="0.25">
      <c r="A175" s="221" t="s">
        <v>5</v>
      </c>
      <c r="B175" s="136">
        <v>2581</v>
      </c>
      <c r="C175" s="136">
        <v>2267</v>
      </c>
      <c r="D175" s="136">
        <v>2556</v>
      </c>
      <c r="E175" s="136">
        <v>2602</v>
      </c>
      <c r="F175" s="136">
        <v>2770</v>
      </c>
    </row>
    <row r="176" spans="1:6" ht="15" customHeight="1" x14ac:dyDescent="0.25">
      <c r="A176" s="221" t="s">
        <v>2</v>
      </c>
      <c r="B176" s="136">
        <v>192</v>
      </c>
      <c r="C176" s="136">
        <v>227</v>
      </c>
      <c r="D176" s="136">
        <v>170</v>
      </c>
      <c r="E176" s="136">
        <v>216</v>
      </c>
      <c r="F176" s="136">
        <v>228</v>
      </c>
    </row>
    <row r="177" spans="1:6" ht="15" customHeight="1" x14ac:dyDescent="0.25">
      <c r="A177" s="221" t="s">
        <v>265</v>
      </c>
      <c r="B177" s="136">
        <v>0</v>
      </c>
      <c r="C177" s="136">
        <v>10</v>
      </c>
      <c r="D177" s="136">
        <v>5</v>
      </c>
      <c r="E177" s="136">
        <v>73</v>
      </c>
      <c r="F177" s="136">
        <v>60</v>
      </c>
    </row>
    <row r="178" spans="1:6" ht="15" customHeight="1" x14ac:dyDescent="0.25"/>
    <row r="179" spans="1:6" ht="15" customHeight="1" x14ac:dyDescent="0.25">
      <c r="A179" s="134" t="s">
        <v>321</v>
      </c>
      <c r="B179" s="136"/>
      <c r="C179" s="136"/>
      <c r="D179" s="136"/>
      <c r="E179" s="136"/>
      <c r="F179" s="136"/>
    </row>
    <row r="180" spans="1:6" ht="15" customHeight="1" x14ac:dyDescent="0.25">
      <c r="A180" s="221" t="s">
        <v>266</v>
      </c>
      <c r="B180" s="136">
        <v>44</v>
      </c>
      <c r="C180" s="136">
        <v>39</v>
      </c>
      <c r="D180" s="136">
        <v>40</v>
      </c>
      <c r="E180" s="136">
        <v>38</v>
      </c>
      <c r="F180" s="136">
        <v>36</v>
      </c>
    </row>
    <row r="181" spans="1:6" ht="15" customHeight="1" x14ac:dyDescent="0.25">
      <c r="A181" s="221" t="s">
        <v>267</v>
      </c>
      <c r="B181" s="136">
        <v>3363</v>
      </c>
      <c r="C181" s="136">
        <v>3103</v>
      </c>
      <c r="D181" s="136">
        <v>3453</v>
      </c>
      <c r="E181" s="136">
        <v>3569</v>
      </c>
      <c r="F181" s="136">
        <v>3784</v>
      </c>
    </row>
    <row r="182" spans="1:6" ht="15" customHeight="1" x14ac:dyDescent="0.25">
      <c r="A182" s="221" t="s">
        <v>2</v>
      </c>
      <c r="B182" s="136">
        <v>0</v>
      </c>
      <c r="C182" s="136">
        <v>0</v>
      </c>
      <c r="D182" s="136">
        <v>1</v>
      </c>
      <c r="E182" s="136">
        <v>0</v>
      </c>
      <c r="F182" s="136">
        <v>3</v>
      </c>
    </row>
    <row r="183" spans="1:6" ht="15" customHeight="1" x14ac:dyDescent="0.25">
      <c r="A183" s="221" t="s">
        <v>265</v>
      </c>
      <c r="B183" s="136">
        <v>0</v>
      </c>
      <c r="C183" s="136">
        <v>10</v>
      </c>
      <c r="D183" s="136">
        <v>5</v>
      </c>
      <c r="E183" s="136">
        <v>73</v>
      </c>
      <c r="F183" s="136">
        <v>60</v>
      </c>
    </row>
    <row r="184" spans="1:6" ht="15" customHeight="1" x14ac:dyDescent="0.25">
      <c r="A184" s="137" t="s">
        <v>239</v>
      </c>
      <c r="B184" s="146">
        <v>33.5</v>
      </c>
      <c r="C184" s="146">
        <v>33.6</v>
      </c>
      <c r="D184" s="146">
        <v>33.200000000000003</v>
      </c>
      <c r="E184" s="146">
        <v>34.299999999999997</v>
      </c>
      <c r="F184" s="146">
        <v>34.1</v>
      </c>
    </row>
    <row r="185" spans="1:6" ht="15" customHeight="1" x14ac:dyDescent="0.25">
      <c r="A185" s="221"/>
      <c r="B185" s="136"/>
      <c r="C185" s="136"/>
      <c r="D185" s="136"/>
      <c r="E185" s="136"/>
      <c r="F185" s="136"/>
    </row>
    <row r="186" spans="1:6" ht="15" customHeight="1" x14ac:dyDescent="0.25">
      <c r="A186" s="134" t="s">
        <v>268</v>
      </c>
      <c r="B186" s="136"/>
      <c r="C186" s="136"/>
      <c r="D186" s="136"/>
      <c r="E186" s="136"/>
      <c r="F186" s="136"/>
    </row>
    <row r="187" spans="1:6" ht="15" customHeight="1" x14ac:dyDescent="0.25">
      <c r="A187" s="137" t="s">
        <v>332</v>
      </c>
      <c r="B187" s="138">
        <v>2910</v>
      </c>
      <c r="C187" s="138">
        <v>2688</v>
      </c>
      <c r="D187" s="138">
        <v>3052</v>
      </c>
      <c r="E187" s="138">
        <v>3151</v>
      </c>
      <c r="F187" s="138">
        <v>3289</v>
      </c>
    </row>
    <row r="188" spans="1:6" ht="15" customHeight="1" x14ac:dyDescent="0.25">
      <c r="A188" s="137" t="s">
        <v>333</v>
      </c>
      <c r="B188" s="139">
        <v>85.4</v>
      </c>
      <c r="C188" s="139">
        <v>85.3</v>
      </c>
      <c r="D188" s="139">
        <v>87.2</v>
      </c>
      <c r="E188" s="139">
        <v>85.6</v>
      </c>
      <c r="F188" s="139">
        <v>84.7</v>
      </c>
    </row>
    <row r="189" spans="1:6" ht="15" customHeight="1" x14ac:dyDescent="0.25">
      <c r="A189" s="221"/>
      <c r="B189" s="136"/>
      <c r="C189" s="136"/>
      <c r="D189" s="136"/>
      <c r="E189" s="136"/>
      <c r="F189" s="136"/>
    </row>
    <row r="190" spans="1:6" ht="15" customHeight="1" x14ac:dyDescent="0.25">
      <c r="A190" s="134" t="s">
        <v>334</v>
      </c>
      <c r="B190" s="136"/>
      <c r="C190" s="136"/>
      <c r="D190" s="136"/>
      <c r="E190" s="136"/>
      <c r="F190" s="136"/>
    </row>
    <row r="191" spans="1:6" ht="15" customHeight="1" x14ac:dyDescent="0.25">
      <c r="A191" s="221" t="s">
        <v>7</v>
      </c>
      <c r="B191" s="136">
        <v>408</v>
      </c>
      <c r="C191" s="136">
        <v>462</v>
      </c>
      <c r="D191" s="136">
        <v>633</v>
      </c>
      <c r="E191" s="136">
        <v>611</v>
      </c>
      <c r="F191" s="136">
        <v>732</v>
      </c>
    </row>
    <row r="192" spans="1:6" ht="15" customHeight="1" x14ac:dyDescent="0.25">
      <c r="A192" s="221" t="s">
        <v>8</v>
      </c>
      <c r="B192" s="136">
        <v>1179</v>
      </c>
      <c r="C192" s="136">
        <v>1080</v>
      </c>
      <c r="D192" s="136">
        <v>1009</v>
      </c>
      <c r="E192" s="136">
        <v>1053</v>
      </c>
      <c r="F192" s="136">
        <v>985</v>
      </c>
    </row>
    <row r="193" spans="1:6" ht="15" customHeight="1" x14ac:dyDescent="0.25">
      <c r="A193" s="221" t="s">
        <v>9</v>
      </c>
      <c r="B193" s="136">
        <v>1801</v>
      </c>
      <c r="C193" s="136">
        <v>1585</v>
      </c>
      <c r="D193" s="136">
        <v>1677</v>
      </c>
      <c r="E193" s="136">
        <v>1703</v>
      </c>
      <c r="F193" s="136">
        <v>1809</v>
      </c>
    </row>
    <row r="194" spans="1:6" ht="15" customHeight="1" x14ac:dyDescent="0.25">
      <c r="A194" s="221" t="s">
        <v>10</v>
      </c>
      <c r="B194" s="249">
        <v>19</v>
      </c>
      <c r="C194" s="249">
        <v>15</v>
      </c>
      <c r="D194" s="249">
        <v>175</v>
      </c>
      <c r="E194" s="249">
        <v>240</v>
      </c>
      <c r="F194" s="249">
        <v>297</v>
      </c>
    </row>
    <row r="195" spans="1:6" ht="15" customHeight="1" x14ac:dyDescent="0.25">
      <c r="A195" s="220" t="s">
        <v>327</v>
      </c>
      <c r="B195" s="136">
        <v>3407</v>
      </c>
      <c r="C195" s="136">
        <v>3142</v>
      </c>
      <c r="D195" s="136">
        <v>3494</v>
      </c>
      <c r="E195" s="136">
        <v>3607</v>
      </c>
      <c r="F195" s="136">
        <v>3823</v>
      </c>
    </row>
    <row r="196" spans="1:6" ht="15" customHeight="1" x14ac:dyDescent="0.25">
      <c r="A196" s="221"/>
      <c r="B196" s="144"/>
      <c r="C196" s="144"/>
      <c r="D196" s="144"/>
      <c r="E196" s="144"/>
      <c r="F196" s="144"/>
    </row>
    <row r="197" spans="1:6" ht="15" customHeight="1" x14ac:dyDescent="0.25">
      <c r="A197" s="134" t="s">
        <v>408</v>
      </c>
      <c r="B197" s="145"/>
      <c r="C197" s="141"/>
      <c r="D197" s="141"/>
      <c r="E197" s="141"/>
      <c r="F197" s="141"/>
    </row>
    <row r="198" spans="1:6" ht="15" customHeight="1" x14ac:dyDescent="0.25">
      <c r="A198" s="137" t="s">
        <v>517</v>
      </c>
      <c r="B198" s="145"/>
      <c r="C198" s="141"/>
      <c r="D198" s="141"/>
      <c r="E198" s="141"/>
      <c r="F198" s="141"/>
    </row>
    <row r="199" spans="1:6" ht="15" customHeight="1" x14ac:dyDescent="0.25">
      <c r="A199" s="355" t="s">
        <v>243</v>
      </c>
      <c r="B199" s="146">
        <v>204</v>
      </c>
      <c r="C199" s="146">
        <v>208.5</v>
      </c>
      <c r="D199" s="146">
        <v>213.5</v>
      </c>
      <c r="E199" s="146">
        <v>215</v>
      </c>
      <c r="F199" s="146">
        <v>235</v>
      </c>
    </row>
    <row r="200" spans="1:6" ht="15" customHeight="1" x14ac:dyDescent="0.25">
      <c r="A200" s="355" t="s">
        <v>29</v>
      </c>
      <c r="B200" s="146">
        <v>233.5</v>
      </c>
      <c r="C200" s="146">
        <v>242</v>
      </c>
      <c r="D200" s="146">
        <v>285.5</v>
      </c>
      <c r="E200" s="146">
        <v>328</v>
      </c>
      <c r="F200" s="146">
        <v>344</v>
      </c>
    </row>
    <row r="201" spans="1:6" ht="15" customHeight="1" x14ac:dyDescent="0.25">
      <c r="A201" s="355" t="s">
        <v>30</v>
      </c>
      <c r="B201" s="146">
        <v>71</v>
      </c>
      <c r="C201" s="146">
        <v>62</v>
      </c>
      <c r="D201" s="146">
        <v>74</v>
      </c>
      <c r="E201" s="146">
        <v>67</v>
      </c>
      <c r="F201" s="146">
        <v>70</v>
      </c>
    </row>
    <row r="202" spans="1:6" ht="15" customHeight="1" x14ac:dyDescent="0.25">
      <c r="A202" s="355" t="s">
        <v>244</v>
      </c>
      <c r="B202" s="146">
        <v>502</v>
      </c>
      <c r="C202" s="146">
        <v>517</v>
      </c>
      <c r="D202" s="146">
        <v>568.5</v>
      </c>
      <c r="E202" s="146">
        <v>588</v>
      </c>
      <c r="F202" s="146">
        <v>643</v>
      </c>
    </row>
    <row r="203" spans="1:6" ht="15" customHeight="1" x14ac:dyDescent="0.25">
      <c r="A203" s="137" t="s">
        <v>518</v>
      </c>
      <c r="B203" s="145"/>
      <c r="C203" s="141"/>
      <c r="D203" s="141"/>
      <c r="E203" s="141"/>
      <c r="F203" s="141"/>
    </row>
    <row r="204" spans="1:6" ht="15" customHeight="1" x14ac:dyDescent="0.25">
      <c r="A204" s="355" t="s">
        <v>243</v>
      </c>
      <c r="B204" s="146">
        <v>193</v>
      </c>
      <c r="C204" s="146">
        <v>206.5</v>
      </c>
      <c r="D204" s="146">
        <v>196</v>
      </c>
      <c r="E204" s="146">
        <v>208</v>
      </c>
      <c r="F204" s="146">
        <v>223</v>
      </c>
    </row>
    <row r="205" spans="1:6" ht="15" customHeight="1" x14ac:dyDescent="0.25">
      <c r="A205" s="355" t="s">
        <v>29</v>
      </c>
      <c r="B205" s="146">
        <v>150.5</v>
      </c>
      <c r="C205" s="146">
        <v>153</v>
      </c>
      <c r="D205" s="146">
        <v>158</v>
      </c>
      <c r="E205" s="146">
        <v>165</v>
      </c>
      <c r="F205" s="146">
        <v>178</v>
      </c>
    </row>
    <row r="206" spans="1:6" ht="15" customHeight="1" x14ac:dyDescent="0.25">
      <c r="A206" s="355" t="s">
        <v>30</v>
      </c>
      <c r="B206" s="146">
        <v>0</v>
      </c>
      <c r="C206" s="146">
        <v>0</v>
      </c>
      <c r="D206" s="146">
        <v>0</v>
      </c>
      <c r="E206" s="146">
        <v>0</v>
      </c>
      <c r="F206" s="146">
        <v>0</v>
      </c>
    </row>
    <row r="207" spans="1:6" ht="15" customHeight="1" x14ac:dyDescent="0.25">
      <c r="A207" s="355" t="s">
        <v>244</v>
      </c>
      <c r="B207" s="146">
        <v>379</v>
      </c>
      <c r="C207" s="146">
        <v>397</v>
      </c>
      <c r="D207" s="146">
        <v>380</v>
      </c>
      <c r="E207" s="146">
        <v>406</v>
      </c>
      <c r="F207" s="146">
        <v>429</v>
      </c>
    </row>
    <row r="208" spans="1:6" ht="15" customHeight="1" x14ac:dyDescent="0.25">
      <c r="A208" s="222"/>
      <c r="B208" s="146"/>
      <c r="C208" s="146"/>
      <c r="D208" s="146"/>
      <c r="E208" s="146"/>
      <c r="F208" s="146"/>
    </row>
    <row r="209" spans="1:6" ht="15" customHeight="1" x14ac:dyDescent="0.25">
      <c r="A209" s="134" t="s">
        <v>330</v>
      </c>
      <c r="B209" s="141"/>
      <c r="C209" s="141"/>
      <c r="D209" s="141"/>
      <c r="E209" s="141"/>
      <c r="F209" s="141"/>
    </row>
    <row r="210" spans="1:6" ht="15" customHeight="1" x14ac:dyDescent="0.25">
      <c r="A210" s="135" t="s">
        <v>11</v>
      </c>
      <c r="B210" s="136">
        <v>61</v>
      </c>
      <c r="C210" s="136">
        <v>41</v>
      </c>
      <c r="D210" s="136">
        <v>38</v>
      </c>
      <c r="E210" s="136">
        <v>45</v>
      </c>
      <c r="F210" s="136">
        <v>47</v>
      </c>
    </row>
    <row r="211" spans="1:6" ht="15" customHeight="1" x14ac:dyDescent="0.25">
      <c r="A211" s="135" t="s">
        <v>12</v>
      </c>
      <c r="B211" s="136">
        <v>372</v>
      </c>
      <c r="C211" s="136">
        <v>330</v>
      </c>
      <c r="D211" s="136">
        <v>342</v>
      </c>
      <c r="E211" s="136">
        <v>363</v>
      </c>
      <c r="F211" s="136">
        <v>368</v>
      </c>
    </row>
    <row r="212" spans="1:6" ht="15" customHeight="1" x14ac:dyDescent="0.25">
      <c r="A212" s="135" t="s">
        <v>13</v>
      </c>
      <c r="B212" s="136">
        <v>325</v>
      </c>
      <c r="C212" s="136">
        <v>284</v>
      </c>
      <c r="D212" s="136">
        <v>366</v>
      </c>
      <c r="E212" s="136">
        <v>350</v>
      </c>
      <c r="F212" s="136">
        <v>371</v>
      </c>
    </row>
    <row r="213" spans="1:6" ht="15" customHeight="1" x14ac:dyDescent="0.25">
      <c r="A213" s="135" t="s">
        <v>14</v>
      </c>
      <c r="B213" s="136">
        <v>34</v>
      </c>
      <c r="C213" s="136">
        <v>21</v>
      </c>
      <c r="D213" s="136">
        <v>16</v>
      </c>
      <c r="E213" s="136">
        <v>24</v>
      </c>
      <c r="F213" s="136">
        <v>34</v>
      </c>
    </row>
    <row r="214" spans="1:6" ht="15" customHeight="1" x14ac:dyDescent="0.25">
      <c r="A214" s="135" t="s">
        <v>15</v>
      </c>
      <c r="B214" s="136">
        <v>47</v>
      </c>
      <c r="C214" s="136">
        <v>57</v>
      </c>
      <c r="D214" s="136">
        <v>73</v>
      </c>
      <c r="E214" s="136">
        <v>60</v>
      </c>
      <c r="F214" s="136">
        <v>49</v>
      </c>
    </row>
    <row r="215" spans="1:6" ht="15" customHeight="1" x14ac:dyDescent="0.25">
      <c r="A215" s="135" t="s">
        <v>16</v>
      </c>
      <c r="B215" s="136">
        <v>525</v>
      </c>
      <c r="C215" s="136">
        <v>481</v>
      </c>
      <c r="D215" s="136">
        <v>563</v>
      </c>
      <c r="E215" s="136">
        <v>479</v>
      </c>
      <c r="F215" s="136">
        <v>455</v>
      </c>
    </row>
    <row r="216" spans="1:6" ht="15" customHeight="1" x14ac:dyDescent="0.25">
      <c r="A216" s="135" t="s">
        <v>17</v>
      </c>
      <c r="B216" s="136">
        <v>393</v>
      </c>
      <c r="C216" s="136">
        <v>413</v>
      </c>
      <c r="D216" s="136">
        <v>485</v>
      </c>
      <c r="E216" s="136">
        <v>521</v>
      </c>
      <c r="F216" s="136">
        <v>547</v>
      </c>
    </row>
    <row r="217" spans="1:6" ht="15" customHeight="1" x14ac:dyDescent="0.25">
      <c r="A217" s="135" t="s">
        <v>18</v>
      </c>
      <c r="B217" s="136">
        <v>98</v>
      </c>
      <c r="C217" s="136">
        <v>75</v>
      </c>
      <c r="D217" s="136">
        <v>111</v>
      </c>
      <c r="E217" s="136">
        <v>75</v>
      </c>
      <c r="F217" s="136">
        <v>94</v>
      </c>
    </row>
    <row r="218" spans="1:6" ht="15" customHeight="1" x14ac:dyDescent="0.25">
      <c r="A218" s="135" t="s">
        <v>19</v>
      </c>
      <c r="B218" s="136">
        <v>63</v>
      </c>
      <c r="C218" s="136">
        <v>63</v>
      </c>
      <c r="D218" s="136">
        <v>64</v>
      </c>
      <c r="E218" s="136">
        <v>80</v>
      </c>
      <c r="F218" s="136">
        <v>51</v>
      </c>
    </row>
    <row r="219" spans="1:6" ht="15" customHeight="1" x14ac:dyDescent="0.25">
      <c r="A219" s="135" t="s">
        <v>20</v>
      </c>
      <c r="B219" s="136">
        <v>776</v>
      </c>
      <c r="C219" s="136">
        <v>708</v>
      </c>
      <c r="D219" s="136">
        <v>774</v>
      </c>
      <c r="E219" s="136">
        <v>841</v>
      </c>
      <c r="F219" s="136">
        <v>1001</v>
      </c>
    </row>
    <row r="220" spans="1:6" ht="15" customHeight="1" x14ac:dyDescent="0.25">
      <c r="A220" s="135" t="s">
        <v>21</v>
      </c>
      <c r="B220" s="136">
        <v>69</v>
      </c>
      <c r="C220" s="136">
        <v>53</v>
      </c>
      <c r="D220" s="136">
        <v>66</v>
      </c>
      <c r="E220" s="136">
        <v>93</v>
      </c>
      <c r="F220" s="136">
        <v>91</v>
      </c>
    </row>
    <row r="221" spans="1:6" ht="15" customHeight="1" x14ac:dyDescent="0.25">
      <c r="A221" s="135" t="s">
        <v>22</v>
      </c>
      <c r="B221" s="136">
        <v>13</v>
      </c>
      <c r="C221" s="136">
        <v>14</v>
      </c>
      <c r="D221" s="136">
        <v>20</v>
      </c>
      <c r="E221" s="136">
        <v>17</v>
      </c>
      <c r="F221" s="136">
        <v>16</v>
      </c>
    </row>
    <row r="222" spans="1:6" ht="15" customHeight="1" x14ac:dyDescent="0.25">
      <c r="A222" s="135" t="s">
        <v>23</v>
      </c>
      <c r="B222" s="136">
        <v>27</v>
      </c>
      <c r="C222" s="136">
        <v>40</v>
      </c>
      <c r="D222" s="136">
        <v>21</v>
      </c>
      <c r="E222" s="136">
        <v>30</v>
      </c>
      <c r="F222" s="136">
        <v>34</v>
      </c>
    </row>
    <row r="223" spans="1:6" ht="15" customHeight="1" x14ac:dyDescent="0.25">
      <c r="A223" s="135" t="s">
        <v>24</v>
      </c>
      <c r="B223" s="136">
        <v>3</v>
      </c>
      <c r="C223" s="136">
        <v>2</v>
      </c>
      <c r="D223" s="136">
        <v>3</v>
      </c>
      <c r="E223" s="136">
        <v>1</v>
      </c>
      <c r="F223" s="136">
        <v>1</v>
      </c>
    </row>
    <row r="224" spans="1:6" ht="15" customHeight="1" x14ac:dyDescent="0.25">
      <c r="A224" s="135" t="s">
        <v>25</v>
      </c>
      <c r="B224" s="136">
        <v>93</v>
      </c>
      <c r="C224" s="136">
        <v>72</v>
      </c>
      <c r="D224" s="136">
        <v>79</v>
      </c>
      <c r="E224" s="136">
        <v>76</v>
      </c>
      <c r="F224" s="136">
        <v>59</v>
      </c>
    </row>
    <row r="225" spans="1:6" ht="15" customHeight="1" x14ac:dyDescent="0.25">
      <c r="A225" s="135" t="s">
        <v>26</v>
      </c>
      <c r="B225" s="136">
        <v>11</v>
      </c>
      <c r="C225" s="136">
        <v>34</v>
      </c>
      <c r="D225" s="136">
        <v>31</v>
      </c>
      <c r="E225" s="136">
        <v>96</v>
      </c>
      <c r="F225" s="136">
        <v>71</v>
      </c>
    </row>
    <row r="226" spans="1:6" ht="15" customHeight="1" x14ac:dyDescent="0.25">
      <c r="A226" s="220" t="s">
        <v>326</v>
      </c>
      <c r="B226" s="136">
        <v>2910</v>
      </c>
      <c r="C226" s="136">
        <v>2688</v>
      </c>
      <c r="D226" s="136">
        <v>3052</v>
      </c>
      <c r="E226" s="136">
        <v>3151</v>
      </c>
      <c r="F226" s="136">
        <v>3289</v>
      </c>
    </row>
    <row r="227" spans="1:6" ht="15" customHeight="1" x14ac:dyDescent="0.25">
      <c r="A227" s="133"/>
    </row>
    <row r="228" spans="1:6" ht="15" customHeight="1" x14ac:dyDescent="0.25">
      <c r="A228" s="134" t="s">
        <v>328</v>
      </c>
      <c r="B228" s="141"/>
      <c r="C228" s="141"/>
      <c r="D228" s="141"/>
      <c r="E228" s="141"/>
      <c r="F228" s="141"/>
    </row>
    <row r="229" spans="1:6" ht="15" customHeight="1" x14ac:dyDescent="0.25">
      <c r="A229" s="221" t="s">
        <v>171</v>
      </c>
      <c r="B229" s="136">
        <v>1999</v>
      </c>
      <c r="C229" s="136">
        <v>1839</v>
      </c>
      <c r="D229" s="136">
        <v>2087</v>
      </c>
      <c r="E229" s="136">
        <v>2109</v>
      </c>
      <c r="F229" s="136">
        <v>2209</v>
      </c>
    </row>
    <row r="230" spans="1:6" ht="15" customHeight="1" x14ac:dyDescent="0.25">
      <c r="A230" s="142" t="s">
        <v>27</v>
      </c>
      <c r="B230" s="143">
        <v>26.1</v>
      </c>
      <c r="C230" s="143">
        <v>25.2</v>
      </c>
      <c r="D230" s="143">
        <v>25.7</v>
      </c>
      <c r="E230" s="143">
        <v>26.4</v>
      </c>
      <c r="F230" s="143">
        <v>27.4</v>
      </c>
    </row>
    <row r="231" spans="1:6" ht="15" customHeight="1" x14ac:dyDescent="0.25">
      <c r="A231" s="221" t="s">
        <v>301</v>
      </c>
      <c r="B231" s="136">
        <v>7</v>
      </c>
      <c r="C231" s="136">
        <v>4</v>
      </c>
      <c r="D231" s="136">
        <v>7</v>
      </c>
      <c r="E231" s="136">
        <v>3</v>
      </c>
      <c r="F231" s="136">
        <v>2</v>
      </c>
    </row>
    <row r="232" spans="1:6" ht="15" customHeight="1" x14ac:dyDescent="0.25">
      <c r="A232" s="142" t="s">
        <v>27</v>
      </c>
      <c r="B232" s="143">
        <v>10.199999999999999</v>
      </c>
      <c r="C232" s="143">
        <v>9.6999999999999993</v>
      </c>
      <c r="D232" s="143">
        <v>6.9</v>
      </c>
      <c r="E232" s="143">
        <v>13.7</v>
      </c>
      <c r="F232" s="143">
        <v>12</v>
      </c>
    </row>
    <row r="233" spans="1:6" ht="15" customHeight="1" x14ac:dyDescent="0.25">
      <c r="A233" s="202" t="s">
        <v>222</v>
      </c>
      <c r="B233" s="136">
        <v>8</v>
      </c>
      <c r="C233" s="136">
        <v>5</v>
      </c>
      <c r="D233" s="136">
        <v>4</v>
      </c>
      <c r="E233" s="136">
        <v>3</v>
      </c>
      <c r="F233" s="136">
        <v>1</v>
      </c>
    </row>
    <row r="234" spans="1:6" ht="15" customHeight="1" x14ac:dyDescent="0.25">
      <c r="A234" s="202" t="s">
        <v>223</v>
      </c>
      <c r="B234" s="136">
        <v>90</v>
      </c>
      <c r="C234" s="136">
        <v>115</v>
      </c>
      <c r="D234" s="136">
        <v>152</v>
      </c>
      <c r="E234" s="136">
        <v>180</v>
      </c>
      <c r="F234" s="136">
        <v>206</v>
      </c>
    </row>
    <row r="235" spans="1:6" ht="15" customHeight="1" x14ac:dyDescent="0.25">
      <c r="A235" s="202" t="s">
        <v>224</v>
      </c>
      <c r="B235" s="136">
        <v>360</v>
      </c>
      <c r="C235" s="136">
        <v>309</v>
      </c>
      <c r="D235" s="136">
        <v>375</v>
      </c>
      <c r="E235" s="136">
        <v>383</v>
      </c>
      <c r="F235" s="136">
        <v>363</v>
      </c>
    </row>
    <row r="236" spans="1:6" ht="15" customHeight="1" x14ac:dyDescent="0.25">
      <c r="A236" s="202" t="s">
        <v>225</v>
      </c>
      <c r="B236" s="136">
        <v>176</v>
      </c>
      <c r="C236" s="136">
        <v>182</v>
      </c>
      <c r="D236" s="136">
        <v>179</v>
      </c>
      <c r="E236" s="136">
        <v>136</v>
      </c>
      <c r="F236" s="136">
        <v>187</v>
      </c>
    </row>
    <row r="237" spans="1:6" ht="15" customHeight="1" x14ac:dyDescent="0.25">
      <c r="A237" s="202" t="s">
        <v>302</v>
      </c>
      <c r="B237" s="136">
        <v>36</v>
      </c>
      <c r="C237" s="136">
        <v>45</v>
      </c>
      <c r="D237" s="136">
        <v>25</v>
      </c>
      <c r="E237" s="136">
        <v>37</v>
      </c>
      <c r="F237" s="136">
        <v>33</v>
      </c>
    </row>
    <row r="238" spans="1:6" ht="15" customHeight="1" x14ac:dyDescent="0.25">
      <c r="A238" s="202" t="s">
        <v>303</v>
      </c>
      <c r="B238" s="136">
        <v>1</v>
      </c>
      <c r="C238" s="136">
        <v>3</v>
      </c>
      <c r="D238" s="136">
        <v>1</v>
      </c>
      <c r="E238" s="136">
        <v>2</v>
      </c>
      <c r="F238" s="136">
        <v>1</v>
      </c>
    </row>
    <row r="239" spans="1:6" ht="15" customHeight="1" x14ac:dyDescent="0.25">
      <c r="A239" s="202" t="s">
        <v>226</v>
      </c>
      <c r="B239" s="136">
        <v>125</v>
      </c>
      <c r="C239" s="136">
        <v>76</v>
      </c>
      <c r="D239" s="136">
        <v>95</v>
      </c>
      <c r="E239" s="136">
        <v>90</v>
      </c>
      <c r="F239" s="136">
        <v>92</v>
      </c>
    </row>
    <row r="240" spans="1:6" ht="15" customHeight="1" x14ac:dyDescent="0.25">
      <c r="A240" s="202" t="s">
        <v>227</v>
      </c>
      <c r="B240" s="136">
        <v>82</v>
      </c>
      <c r="C240" s="136">
        <v>72</v>
      </c>
      <c r="D240" s="136">
        <v>86</v>
      </c>
      <c r="E240" s="136">
        <v>98</v>
      </c>
      <c r="F240" s="136">
        <v>96</v>
      </c>
    </row>
    <row r="241" spans="1:6" ht="15" customHeight="1" x14ac:dyDescent="0.25">
      <c r="A241" s="202" t="s">
        <v>28</v>
      </c>
      <c r="B241" s="136">
        <v>7</v>
      </c>
      <c r="C241" s="136">
        <v>12</v>
      </c>
      <c r="D241" s="136">
        <v>6</v>
      </c>
      <c r="E241" s="136">
        <v>65</v>
      </c>
      <c r="F241" s="136">
        <v>53</v>
      </c>
    </row>
    <row r="242" spans="1:6" ht="13.5" x14ac:dyDescent="0.25">
      <c r="A242" s="202" t="s">
        <v>300</v>
      </c>
      <c r="B242" s="136">
        <v>9</v>
      </c>
      <c r="C242" s="136">
        <v>6</v>
      </c>
      <c r="D242" s="136">
        <v>8</v>
      </c>
      <c r="E242" s="136">
        <v>5</v>
      </c>
      <c r="F242" s="136">
        <v>7</v>
      </c>
    </row>
    <row r="243" spans="1:6" ht="15" customHeight="1" x14ac:dyDescent="0.25">
      <c r="A243" s="202" t="s">
        <v>228</v>
      </c>
      <c r="B243" s="136">
        <v>10</v>
      </c>
      <c r="C243" s="136">
        <v>15</v>
      </c>
      <c r="D243" s="136">
        <v>22</v>
      </c>
      <c r="E243" s="136">
        <v>30</v>
      </c>
      <c r="F243" s="136">
        <v>30</v>
      </c>
    </row>
    <row r="244" spans="1:6" ht="15" customHeight="1" x14ac:dyDescent="0.25">
      <c r="A244" s="202" t="s">
        <v>229</v>
      </c>
      <c r="B244" s="136">
        <v>0</v>
      </c>
      <c r="C244" s="136">
        <v>5</v>
      </c>
      <c r="D244" s="136">
        <v>5</v>
      </c>
      <c r="E244" s="136">
        <v>9</v>
      </c>
      <c r="F244" s="136">
        <v>9</v>
      </c>
    </row>
    <row r="245" spans="1:6" ht="15" customHeight="1" x14ac:dyDescent="0.25">
      <c r="A245" s="202" t="s">
        <v>242</v>
      </c>
      <c r="B245" s="136">
        <v>0</v>
      </c>
      <c r="C245" s="136">
        <v>0</v>
      </c>
      <c r="D245" s="136">
        <v>0</v>
      </c>
      <c r="E245" s="136">
        <v>1</v>
      </c>
      <c r="F245" s="136">
        <v>0</v>
      </c>
    </row>
    <row r="246" spans="1:6" ht="15" customHeight="1" x14ac:dyDescent="0.25">
      <c r="A246" s="133"/>
    </row>
    <row r="247" spans="1:6" ht="15" customHeight="1" x14ac:dyDescent="0.25">
      <c r="A247" s="131" t="s">
        <v>416</v>
      </c>
      <c r="B247" s="132">
        <f>'TABLE CONTENTS'!$C$4</f>
        <v>2011</v>
      </c>
      <c r="C247" s="132">
        <f>'TABLE CONTENTS'!$D$4</f>
        <v>2012</v>
      </c>
      <c r="D247" s="132">
        <f>'TABLE CONTENTS'!$E$4</f>
        <v>2013</v>
      </c>
      <c r="E247" s="132">
        <f>'TABLE CONTENTS'!$F$4</f>
        <v>2014</v>
      </c>
      <c r="F247" s="132">
        <f>'TABLE CONTENTS'!$G$4</f>
        <v>2015</v>
      </c>
    </row>
    <row r="248" spans="1:6" ht="15" customHeight="1" x14ac:dyDescent="0.25">
      <c r="A248" s="185"/>
      <c r="B248" s="186"/>
      <c r="C248" s="186"/>
      <c r="D248" s="186"/>
      <c r="E248" s="186"/>
      <c r="F248" s="186"/>
    </row>
    <row r="249" spans="1:6" ht="15" customHeight="1" x14ac:dyDescent="0.25">
      <c r="A249" s="134" t="s">
        <v>331</v>
      </c>
      <c r="B249" s="250">
        <v>115341</v>
      </c>
      <c r="C249" s="250">
        <v>108782</v>
      </c>
      <c r="D249" s="250">
        <v>109385</v>
      </c>
      <c r="E249" s="250">
        <v>113983</v>
      </c>
      <c r="F249" s="250">
        <v>120528</v>
      </c>
    </row>
    <row r="250" spans="1:6" ht="15" customHeight="1" x14ac:dyDescent="0.25">
      <c r="A250" s="147"/>
      <c r="B250" s="148"/>
      <c r="C250" s="148"/>
      <c r="D250" s="148"/>
      <c r="E250" s="148"/>
      <c r="F250" s="148"/>
    </row>
    <row r="251" spans="1:6" ht="15" customHeight="1" x14ac:dyDescent="0.25">
      <c r="A251" s="134" t="s">
        <v>322</v>
      </c>
    </row>
    <row r="252" spans="1:6" ht="15" customHeight="1" x14ac:dyDescent="0.25">
      <c r="A252" s="221" t="s">
        <v>263</v>
      </c>
      <c r="B252" s="136">
        <v>90363</v>
      </c>
      <c r="C252" s="136">
        <v>85799</v>
      </c>
      <c r="D252" s="136">
        <v>86002</v>
      </c>
      <c r="E252" s="136">
        <v>89642</v>
      </c>
      <c r="F252" s="136">
        <v>94851</v>
      </c>
    </row>
    <row r="253" spans="1:6" ht="15" customHeight="1" x14ac:dyDescent="0.25">
      <c r="A253" s="221" t="s">
        <v>264</v>
      </c>
      <c r="B253" s="136">
        <v>22557</v>
      </c>
      <c r="C253" s="136">
        <v>21225</v>
      </c>
      <c r="D253" s="136">
        <v>21770</v>
      </c>
      <c r="E253" s="136">
        <v>22892</v>
      </c>
      <c r="F253" s="136">
        <v>23875</v>
      </c>
    </row>
    <row r="254" spans="1:6" ht="15" customHeight="1" x14ac:dyDescent="0.25">
      <c r="A254" s="221" t="s">
        <v>342</v>
      </c>
      <c r="B254" s="136">
        <v>531</v>
      </c>
      <c r="C254" s="136">
        <v>242</v>
      </c>
      <c r="D254" s="136">
        <v>81</v>
      </c>
      <c r="E254" s="136">
        <v>108</v>
      </c>
      <c r="F254" s="136">
        <v>145</v>
      </c>
    </row>
    <row r="255" spans="1:6" ht="15" customHeight="1" x14ac:dyDescent="0.25">
      <c r="A255" s="221" t="s">
        <v>265</v>
      </c>
      <c r="B255" s="136">
        <v>1890</v>
      </c>
      <c r="C255" s="136">
        <v>1516</v>
      </c>
      <c r="D255" s="136">
        <v>1532</v>
      </c>
      <c r="E255" s="136">
        <v>1341</v>
      </c>
      <c r="F255" s="136">
        <v>1657</v>
      </c>
    </row>
    <row r="256" spans="1:6" ht="15" customHeight="1" x14ac:dyDescent="0.25">
      <c r="A256" s="221"/>
      <c r="B256" s="136"/>
      <c r="C256" s="136"/>
      <c r="D256" s="136"/>
      <c r="E256" s="136"/>
      <c r="F256" s="136"/>
    </row>
    <row r="257" spans="1:6" ht="15" customHeight="1" x14ac:dyDescent="0.25">
      <c r="A257" s="134" t="s">
        <v>3</v>
      </c>
      <c r="B257" s="136"/>
      <c r="C257" s="136"/>
      <c r="D257" s="136"/>
      <c r="E257" s="136"/>
      <c r="F257" s="136"/>
    </row>
    <row r="258" spans="1:6" ht="15" customHeight="1" x14ac:dyDescent="0.25">
      <c r="A258" s="221" t="s">
        <v>4</v>
      </c>
      <c r="B258" s="136">
        <v>17186</v>
      </c>
      <c r="C258" s="136">
        <v>17740</v>
      </c>
      <c r="D258" s="136">
        <v>18258</v>
      </c>
      <c r="E258" s="136">
        <v>19006</v>
      </c>
      <c r="F258" s="136">
        <v>19440</v>
      </c>
    </row>
    <row r="259" spans="1:6" ht="15" customHeight="1" x14ac:dyDescent="0.25">
      <c r="A259" s="221" t="s">
        <v>5</v>
      </c>
      <c r="B259" s="136">
        <v>78006</v>
      </c>
      <c r="C259" s="136">
        <v>73915</v>
      </c>
      <c r="D259" s="136">
        <v>74498</v>
      </c>
      <c r="E259" s="136">
        <v>77263</v>
      </c>
      <c r="F259" s="136">
        <v>81557</v>
      </c>
    </row>
    <row r="260" spans="1:6" ht="15" customHeight="1" x14ac:dyDescent="0.25">
      <c r="A260" s="221" t="s">
        <v>2</v>
      </c>
      <c r="B260" s="136">
        <v>18259</v>
      </c>
      <c r="C260" s="136">
        <v>15611</v>
      </c>
      <c r="D260" s="136">
        <v>15097</v>
      </c>
      <c r="E260" s="136">
        <v>16373</v>
      </c>
      <c r="F260" s="136">
        <v>17874</v>
      </c>
    </row>
    <row r="261" spans="1:6" ht="15" customHeight="1" x14ac:dyDescent="0.25">
      <c r="A261" s="221" t="s">
        <v>265</v>
      </c>
      <c r="B261" s="136">
        <v>1890</v>
      </c>
      <c r="C261" s="136">
        <v>1516</v>
      </c>
      <c r="D261" s="136">
        <v>1532</v>
      </c>
      <c r="E261" s="136">
        <v>1341</v>
      </c>
      <c r="F261" s="136">
        <v>1657</v>
      </c>
    </row>
    <row r="262" spans="1:6" ht="15" customHeight="1" x14ac:dyDescent="0.25"/>
    <row r="263" spans="1:6" ht="15" customHeight="1" x14ac:dyDescent="0.25">
      <c r="A263" s="134" t="s">
        <v>321</v>
      </c>
      <c r="B263" s="136"/>
      <c r="C263" s="136"/>
      <c r="D263" s="136"/>
      <c r="E263" s="136"/>
      <c r="F263" s="136"/>
    </row>
    <row r="264" spans="1:6" ht="15" customHeight="1" x14ac:dyDescent="0.25">
      <c r="A264" s="221" t="s">
        <v>266</v>
      </c>
      <c r="B264" s="136">
        <v>835</v>
      </c>
      <c r="C264" s="136">
        <v>872</v>
      </c>
      <c r="D264" s="136">
        <v>687</v>
      </c>
      <c r="E264" s="136">
        <v>564</v>
      </c>
      <c r="F264" s="136">
        <v>641</v>
      </c>
    </row>
    <row r="265" spans="1:6" ht="15" customHeight="1" x14ac:dyDescent="0.25">
      <c r="A265" s="221" t="s">
        <v>267</v>
      </c>
      <c r="B265" s="136">
        <v>111627</v>
      </c>
      <c r="C265" s="136">
        <v>105826</v>
      </c>
      <c r="D265" s="136">
        <v>106711</v>
      </c>
      <c r="E265" s="136">
        <v>111702</v>
      </c>
      <c r="F265" s="136">
        <v>117974</v>
      </c>
    </row>
    <row r="266" spans="1:6" ht="15" customHeight="1" x14ac:dyDescent="0.25">
      <c r="A266" s="221" t="s">
        <v>2</v>
      </c>
      <c r="B266" s="136">
        <v>989</v>
      </c>
      <c r="C266" s="136">
        <v>568</v>
      </c>
      <c r="D266" s="136">
        <v>455</v>
      </c>
      <c r="E266" s="136">
        <v>376</v>
      </c>
      <c r="F266" s="136">
        <v>256</v>
      </c>
    </row>
    <row r="267" spans="1:6" ht="15" customHeight="1" x14ac:dyDescent="0.25">
      <c r="A267" s="221" t="s">
        <v>265</v>
      </c>
      <c r="B267" s="136">
        <v>1890</v>
      </c>
      <c r="C267" s="136">
        <v>1516</v>
      </c>
      <c r="D267" s="136">
        <v>1532</v>
      </c>
      <c r="E267" s="136">
        <v>1341</v>
      </c>
      <c r="F267" s="136">
        <v>1657</v>
      </c>
    </row>
    <row r="268" spans="1:6" ht="15" customHeight="1" x14ac:dyDescent="0.25">
      <c r="A268" s="137" t="s">
        <v>239</v>
      </c>
      <c r="B268" s="251">
        <v>34</v>
      </c>
      <c r="C268" s="251">
        <v>33.700000000000003</v>
      </c>
      <c r="D268" s="251">
        <v>34.1</v>
      </c>
      <c r="E268" s="251">
        <v>34.5</v>
      </c>
      <c r="F268" s="251">
        <v>34.5</v>
      </c>
    </row>
    <row r="269" spans="1:6" ht="15" customHeight="1" x14ac:dyDescent="0.25">
      <c r="A269" s="221"/>
      <c r="B269" s="136"/>
      <c r="C269" s="136"/>
      <c r="D269" s="136"/>
      <c r="E269" s="136"/>
      <c r="F269" s="136"/>
    </row>
    <row r="270" spans="1:6" ht="15" customHeight="1" x14ac:dyDescent="0.25">
      <c r="A270" s="134" t="s">
        <v>268</v>
      </c>
      <c r="B270" s="136"/>
      <c r="C270" s="136"/>
      <c r="D270" s="136"/>
      <c r="E270" s="136"/>
      <c r="F270" s="136"/>
    </row>
    <row r="271" spans="1:6" ht="15" customHeight="1" x14ac:dyDescent="0.25">
      <c r="A271" s="137" t="s">
        <v>332</v>
      </c>
      <c r="B271" s="138">
        <v>102206</v>
      </c>
      <c r="C271" s="138">
        <v>96279</v>
      </c>
      <c r="D271" s="138">
        <v>97369</v>
      </c>
      <c r="E271" s="138">
        <v>101577</v>
      </c>
      <c r="F271" s="138">
        <v>108863</v>
      </c>
    </row>
    <row r="272" spans="1:6" ht="15" customHeight="1" x14ac:dyDescent="0.25">
      <c r="A272" s="137" t="s">
        <v>333</v>
      </c>
      <c r="B272" s="139">
        <v>88.6</v>
      </c>
      <c r="C272" s="139">
        <v>88.5</v>
      </c>
      <c r="D272" s="139">
        <v>89</v>
      </c>
      <c r="E272" s="139">
        <v>89.1</v>
      </c>
      <c r="F272" s="139">
        <v>90.3</v>
      </c>
    </row>
    <row r="273" spans="1:6" ht="15" customHeight="1" x14ac:dyDescent="0.25">
      <c r="A273" s="137"/>
      <c r="B273" s="139"/>
      <c r="C273" s="139"/>
      <c r="D273" s="139"/>
      <c r="E273" s="139"/>
      <c r="F273" s="139"/>
    </row>
    <row r="274" spans="1:6" ht="15" customHeight="1" x14ac:dyDescent="0.25">
      <c r="A274" s="134" t="s">
        <v>334</v>
      </c>
      <c r="B274" s="136"/>
      <c r="C274" s="136"/>
      <c r="D274" s="136"/>
      <c r="E274" s="136"/>
      <c r="F274" s="136"/>
    </row>
    <row r="275" spans="1:6" ht="15" customHeight="1" x14ac:dyDescent="0.25">
      <c r="A275" s="221" t="s">
        <v>7</v>
      </c>
      <c r="B275" s="136">
        <v>2058</v>
      </c>
      <c r="C275" s="136">
        <v>2121</v>
      </c>
      <c r="D275" s="136">
        <v>2686</v>
      </c>
      <c r="E275" s="136">
        <v>2905</v>
      </c>
      <c r="F275" s="136">
        <v>3439</v>
      </c>
    </row>
    <row r="276" spans="1:6" ht="15" customHeight="1" x14ac:dyDescent="0.25">
      <c r="A276" s="221" t="s">
        <v>8</v>
      </c>
      <c r="B276" s="136">
        <v>6082</v>
      </c>
      <c r="C276" s="136">
        <v>6318</v>
      </c>
      <c r="D276" s="136">
        <v>6938</v>
      </c>
      <c r="E276" s="136">
        <v>7136</v>
      </c>
      <c r="F276" s="136">
        <v>9459</v>
      </c>
    </row>
    <row r="277" spans="1:6" ht="15" customHeight="1" x14ac:dyDescent="0.25">
      <c r="A277" s="221" t="s">
        <v>9</v>
      </c>
      <c r="B277" s="136">
        <v>28424</v>
      </c>
      <c r="C277" s="136">
        <v>27198</v>
      </c>
      <c r="D277" s="136">
        <v>24760</v>
      </c>
      <c r="E277" s="136">
        <v>24703</v>
      </c>
      <c r="F277" s="136">
        <v>23501</v>
      </c>
    </row>
    <row r="278" spans="1:6" ht="15" customHeight="1" x14ac:dyDescent="0.25">
      <c r="A278" s="221" t="s">
        <v>10</v>
      </c>
      <c r="B278" s="250">
        <v>76887</v>
      </c>
      <c r="C278" s="250">
        <v>71629</v>
      </c>
      <c r="D278" s="250">
        <v>73469</v>
      </c>
      <c r="E278" s="250">
        <v>77898</v>
      </c>
      <c r="F278" s="250">
        <v>82472</v>
      </c>
    </row>
    <row r="279" spans="1:6" ht="15" customHeight="1" x14ac:dyDescent="0.25">
      <c r="A279" s="220" t="s">
        <v>327</v>
      </c>
      <c r="B279" s="136">
        <v>113451</v>
      </c>
      <c r="C279" s="136">
        <v>107266</v>
      </c>
      <c r="D279" s="136">
        <v>107853</v>
      </c>
      <c r="E279" s="136">
        <v>112642</v>
      </c>
      <c r="F279" s="136">
        <v>118871</v>
      </c>
    </row>
    <row r="280" spans="1:6" ht="15" customHeight="1" x14ac:dyDescent="0.25">
      <c r="A280" s="221"/>
      <c r="B280" s="136"/>
      <c r="C280" s="136"/>
      <c r="D280" s="136"/>
      <c r="E280" s="136"/>
      <c r="F280" s="136"/>
    </row>
    <row r="281" spans="1:6" ht="15" customHeight="1" x14ac:dyDescent="0.25">
      <c r="A281" s="134" t="s">
        <v>408</v>
      </c>
      <c r="B281" s="145"/>
      <c r="C281" s="141"/>
      <c r="D281" s="141"/>
      <c r="E281" s="141"/>
      <c r="F281" s="141"/>
    </row>
    <row r="282" spans="1:6" ht="15" customHeight="1" x14ac:dyDescent="0.25">
      <c r="A282" s="221" t="s">
        <v>245</v>
      </c>
      <c r="B282" s="146">
        <v>28</v>
      </c>
      <c r="C282" s="146">
        <v>28</v>
      </c>
      <c r="D282" s="146">
        <v>31</v>
      </c>
      <c r="E282" s="146">
        <v>32</v>
      </c>
      <c r="F282" s="146">
        <v>33</v>
      </c>
    </row>
    <row r="283" spans="1:6" ht="15" customHeight="1" x14ac:dyDescent="0.25">
      <c r="A283" s="221" t="s">
        <v>31</v>
      </c>
      <c r="B283" s="146">
        <v>35</v>
      </c>
      <c r="C283" s="146">
        <v>35</v>
      </c>
      <c r="D283" s="146">
        <v>34</v>
      </c>
      <c r="E283" s="146">
        <v>28</v>
      </c>
      <c r="F283" s="146">
        <v>28</v>
      </c>
    </row>
    <row r="284" spans="1:6" ht="15" customHeight="1" x14ac:dyDescent="0.25">
      <c r="A284" s="133"/>
    </row>
    <row r="285" spans="1:6" ht="15" customHeight="1" x14ac:dyDescent="0.25">
      <c r="A285" s="134" t="s">
        <v>330</v>
      </c>
      <c r="B285" s="141"/>
      <c r="C285" s="141"/>
      <c r="D285" s="141"/>
      <c r="E285" s="141"/>
      <c r="F285" s="141"/>
    </row>
    <row r="286" spans="1:6" ht="15" customHeight="1" x14ac:dyDescent="0.25">
      <c r="A286" s="221" t="s">
        <v>11</v>
      </c>
      <c r="B286" s="136">
        <v>44</v>
      </c>
      <c r="C286" s="136">
        <v>23</v>
      </c>
      <c r="D286" s="136">
        <v>33</v>
      </c>
      <c r="E286" s="136">
        <v>33</v>
      </c>
      <c r="F286" s="136">
        <v>28</v>
      </c>
    </row>
    <row r="287" spans="1:6" ht="15" customHeight="1" x14ac:dyDescent="0.25">
      <c r="A287" s="221" t="s">
        <v>12</v>
      </c>
      <c r="B287" s="136">
        <v>15575</v>
      </c>
      <c r="C287" s="136">
        <v>14666</v>
      </c>
      <c r="D287" s="136">
        <v>15020</v>
      </c>
      <c r="E287" s="136">
        <v>15878</v>
      </c>
      <c r="F287" s="136">
        <v>16283</v>
      </c>
    </row>
    <row r="288" spans="1:6" ht="15" customHeight="1" x14ac:dyDescent="0.25">
      <c r="A288" s="221" t="s">
        <v>13</v>
      </c>
      <c r="B288" s="136">
        <v>346</v>
      </c>
      <c r="C288" s="136">
        <v>378</v>
      </c>
      <c r="D288" s="136">
        <v>388</v>
      </c>
      <c r="E288" s="136">
        <v>437</v>
      </c>
      <c r="F288" s="136">
        <v>475</v>
      </c>
    </row>
    <row r="289" spans="1:6" ht="15" customHeight="1" x14ac:dyDescent="0.25">
      <c r="A289" s="221" t="s">
        <v>14</v>
      </c>
      <c r="B289" s="136">
        <v>3628</v>
      </c>
      <c r="C289" s="136">
        <v>3575</v>
      </c>
      <c r="D289" s="136">
        <v>3344</v>
      </c>
      <c r="E289" s="136">
        <v>3044</v>
      </c>
      <c r="F289" s="136">
        <v>2874</v>
      </c>
    </row>
    <row r="290" spans="1:6" ht="15" customHeight="1" x14ac:dyDescent="0.25">
      <c r="A290" s="221" t="s">
        <v>15</v>
      </c>
      <c r="B290" s="136">
        <v>648</v>
      </c>
      <c r="C290" s="136">
        <v>659</v>
      </c>
      <c r="D290" s="136">
        <v>664</v>
      </c>
      <c r="E290" s="136">
        <v>707</v>
      </c>
      <c r="F290" s="136">
        <v>890</v>
      </c>
    </row>
    <row r="291" spans="1:6" ht="15" customHeight="1" x14ac:dyDescent="0.25">
      <c r="A291" s="221" t="s">
        <v>16</v>
      </c>
      <c r="B291" s="136">
        <v>68</v>
      </c>
      <c r="C291" s="136">
        <v>43</v>
      </c>
      <c r="D291" s="136">
        <v>79</v>
      </c>
      <c r="E291" s="136">
        <v>57</v>
      </c>
      <c r="F291" s="136">
        <v>53</v>
      </c>
    </row>
    <row r="292" spans="1:6" ht="15" customHeight="1" x14ac:dyDescent="0.25">
      <c r="A292" s="221" t="s">
        <v>17</v>
      </c>
      <c r="B292" s="136">
        <v>1182</v>
      </c>
      <c r="C292" s="136">
        <v>1146</v>
      </c>
      <c r="D292" s="136">
        <v>1055</v>
      </c>
      <c r="E292" s="136">
        <v>1054</v>
      </c>
      <c r="F292" s="136">
        <v>1083</v>
      </c>
    </row>
    <row r="293" spans="1:6" ht="15" customHeight="1" x14ac:dyDescent="0.25">
      <c r="A293" s="221" t="s">
        <v>18</v>
      </c>
      <c r="B293" s="136">
        <v>5616</v>
      </c>
      <c r="C293" s="136">
        <v>5977</v>
      </c>
      <c r="D293" s="136">
        <v>5988</v>
      </c>
      <c r="E293" s="136">
        <v>5867</v>
      </c>
      <c r="F293" s="136">
        <v>6335</v>
      </c>
    </row>
    <row r="294" spans="1:6" ht="15" customHeight="1" x14ac:dyDescent="0.25">
      <c r="A294" s="221" t="s">
        <v>19</v>
      </c>
      <c r="B294" s="136">
        <v>2185</v>
      </c>
      <c r="C294" s="136">
        <v>2322</v>
      </c>
      <c r="D294" s="136">
        <v>2391</v>
      </c>
      <c r="E294" s="136">
        <v>2469</v>
      </c>
      <c r="F294" s="136">
        <v>2758</v>
      </c>
    </row>
    <row r="295" spans="1:6" ht="15" customHeight="1" x14ac:dyDescent="0.25">
      <c r="A295" s="221" t="s">
        <v>20</v>
      </c>
      <c r="B295" s="136">
        <v>8240</v>
      </c>
      <c r="C295" s="136">
        <v>8674</v>
      </c>
      <c r="D295" s="136">
        <v>9113</v>
      </c>
      <c r="E295" s="136">
        <v>10713</v>
      </c>
      <c r="F295" s="136">
        <v>12005</v>
      </c>
    </row>
    <row r="296" spans="1:6" ht="15" customHeight="1" x14ac:dyDescent="0.25">
      <c r="A296" s="221" t="s">
        <v>21</v>
      </c>
      <c r="B296" s="136">
        <v>805</v>
      </c>
      <c r="C296" s="136">
        <v>896</v>
      </c>
      <c r="D296" s="136">
        <v>918</v>
      </c>
      <c r="E296" s="136">
        <v>1080</v>
      </c>
      <c r="F296" s="136">
        <v>1110</v>
      </c>
    </row>
    <row r="297" spans="1:6" ht="15" customHeight="1" x14ac:dyDescent="0.25">
      <c r="A297" s="221" t="s">
        <v>22</v>
      </c>
      <c r="B297" s="136">
        <v>3838</v>
      </c>
      <c r="C297" s="136">
        <v>3682</v>
      </c>
      <c r="D297" s="136">
        <v>3564</v>
      </c>
      <c r="E297" s="136">
        <v>3530</v>
      </c>
      <c r="F297" s="136">
        <v>3429</v>
      </c>
    </row>
    <row r="298" spans="1:6" ht="15" customHeight="1" x14ac:dyDescent="0.25">
      <c r="A298" s="221" t="s">
        <v>23</v>
      </c>
      <c r="B298" s="136">
        <v>4549</v>
      </c>
      <c r="C298" s="136">
        <v>4250</v>
      </c>
      <c r="D298" s="136">
        <v>4240</v>
      </c>
      <c r="E298" s="136">
        <v>4620</v>
      </c>
      <c r="F298" s="136">
        <v>4787</v>
      </c>
    </row>
    <row r="299" spans="1:6" ht="15" customHeight="1" x14ac:dyDescent="0.25">
      <c r="A299" s="221" t="s">
        <v>24</v>
      </c>
      <c r="B299" s="136">
        <v>42253</v>
      </c>
      <c r="C299" s="136">
        <v>36658</v>
      </c>
      <c r="D299" s="136">
        <v>36960</v>
      </c>
      <c r="E299" s="136">
        <v>38285</v>
      </c>
      <c r="F299" s="136">
        <v>42119</v>
      </c>
    </row>
    <row r="300" spans="1:6" ht="15" customHeight="1" x14ac:dyDescent="0.25">
      <c r="A300" s="221" t="s">
        <v>25</v>
      </c>
      <c r="B300" s="136">
        <v>11373</v>
      </c>
      <c r="C300" s="136">
        <v>11578</v>
      </c>
      <c r="D300" s="136">
        <v>11877</v>
      </c>
      <c r="E300" s="136">
        <v>12293</v>
      </c>
      <c r="F300" s="136">
        <v>13310</v>
      </c>
    </row>
    <row r="301" spans="1:6" ht="15" customHeight="1" x14ac:dyDescent="0.25">
      <c r="A301" s="221" t="s">
        <v>26</v>
      </c>
      <c r="B301" s="136">
        <v>1856</v>
      </c>
      <c r="C301" s="136">
        <v>1752</v>
      </c>
      <c r="D301" s="136">
        <v>1735</v>
      </c>
      <c r="E301" s="136">
        <v>1510</v>
      </c>
      <c r="F301" s="136">
        <v>1324</v>
      </c>
    </row>
    <row r="302" spans="1:6" ht="15" customHeight="1" x14ac:dyDescent="0.25">
      <c r="A302" s="220" t="s">
        <v>326</v>
      </c>
      <c r="B302" s="136">
        <v>102206</v>
      </c>
      <c r="C302" s="136">
        <v>96279</v>
      </c>
      <c r="D302" s="136">
        <v>97369</v>
      </c>
      <c r="E302" s="136">
        <v>101577</v>
      </c>
      <c r="F302" s="136">
        <v>108863</v>
      </c>
    </row>
    <row r="303" spans="1:6" ht="15" customHeight="1" x14ac:dyDescent="0.25">
      <c r="A303" s="133"/>
    </row>
    <row r="304" spans="1:6" ht="15" customHeight="1" x14ac:dyDescent="0.25">
      <c r="A304" s="134" t="s">
        <v>328</v>
      </c>
      <c r="B304" s="141"/>
      <c r="C304" s="141"/>
      <c r="D304" s="141"/>
      <c r="E304" s="141"/>
      <c r="F304" s="141"/>
    </row>
    <row r="305" spans="1:6" ht="15" customHeight="1" x14ac:dyDescent="0.25">
      <c r="A305" s="221" t="s">
        <v>171</v>
      </c>
      <c r="B305" s="136">
        <v>6809</v>
      </c>
      <c r="C305" s="136">
        <v>6901</v>
      </c>
      <c r="D305" s="136">
        <v>7396</v>
      </c>
      <c r="E305" s="136">
        <v>7806</v>
      </c>
      <c r="F305" s="136">
        <v>9502</v>
      </c>
    </row>
    <row r="306" spans="1:6" ht="15" customHeight="1" x14ac:dyDescent="0.25">
      <c r="A306" s="142" t="s">
        <v>27</v>
      </c>
      <c r="B306" s="143">
        <v>5.7</v>
      </c>
      <c r="C306" s="143">
        <v>5.6</v>
      </c>
      <c r="D306" s="143">
        <v>5.6</v>
      </c>
      <c r="E306" s="143">
        <v>5.8</v>
      </c>
      <c r="F306" s="143">
        <v>5.6</v>
      </c>
    </row>
    <row r="307" spans="1:6" ht="15" customHeight="1" x14ac:dyDescent="0.25">
      <c r="A307" s="221" t="s">
        <v>301</v>
      </c>
      <c r="B307" s="136">
        <v>3</v>
      </c>
      <c r="C307" s="136">
        <v>2</v>
      </c>
      <c r="D307" s="136">
        <v>4</v>
      </c>
      <c r="E307" s="136">
        <v>0</v>
      </c>
      <c r="F307" s="136">
        <v>4</v>
      </c>
    </row>
    <row r="308" spans="1:6" ht="15" customHeight="1" x14ac:dyDescent="0.25">
      <c r="A308" s="142" t="s">
        <v>27</v>
      </c>
      <c r="B308" s="143">
        <v>8.3000000000000007</v>
      </c>
      <c r="C308" s="143">
        <v>6</v>
      </c>
      <c r="D308" s="143">
        <v>4</v>
      </c>
      <c r="E308" s="143">
        <v>0</v>
      </c>
      <c r="F308" s="143">
        <v>3.5</v>
      </c>
    </row>
    <row r="309" spans="1:6" ht="15" customHeight="1" x14ac:dyDescent="0.25">
      <c r="A309" s="202" t="s">
        <v>222</v>
      </c>
      <c r="B309" s="136">
        <v>125</v>
      </c>
      <c r="C309" s="136">
        <v>156</v>
      </c>
      <c r="D309" s="136">
        <v>130</v>
      </c>
      <c r="E309" s="136">
        <v>130</v>
      </c>
      <c r="F309" s="136">
        <v>142</v>
      </c>
    </row>
    <row r="310" spans="1:6" ht="15" customHeight="1" x14ac:dyDescent="0.25">
      <c r="A310" s="202" t="s">
        <v>223</v>
      </c>
      <c r="B310" s="136">
        <v>527</v>
      </c>
      <c r="C310" s="136">
        <v>782</v>
      </c>
      <c r="D310" s="136">
        <v>880</v>
      </c>
      <c r="E310" s="136">
        <v>1103</v>
      </c>
      <c r="F310" s="136">
        <v>1131</v>
      </c>
    </row>
    <row r="311" spans="1:6" ht="15" customHeight="1" x14ac:dyDescent="0.25">
      <c r="A311" s="202" t="s">
        <v>224</v>
      </c>
      <c r="B311" s="136">
        <v>2615</v>
      </c>
      <c r="C311" s="136">
        <v>2532</v>
      </c>
      <c r="D311" s="136">
        <v>2668</v>
      </c>
      <c r="E311" s="136">
        <v>2482</v>
      </c>
      <c r="F311" s="136">
        <v>2873</v>
      </c>
    </row>
    <row r="312" spans="1:6" ht="15" customHeight="1" x14ac:dyDescent="0.25">
      <c r="A312" s="202" t="s">
        <v>225</v>
      </c>
      <c r="B312" s="136">
        <v>2042</v>
      </c>
      <c r="C312" s="136">
        <v>1939</v>
      </c>
      <c r="D312" s="136">
        <v>1992</v>
      </c>
      <c r="E312" s="136">
        <v>2087</v>
      </c>
      <c r="F312" s="136">
        <v>2211</v>
      </c>
    </row>
    <row r="313" spans="1:6" ht="15" customHeight="1" x14ac:dyDescent="0.25">
      <c r="A313" s="202" t="s">
        <v>302</v>
      </c>
      <c r="B313" s="136">
        <v>3485</v>
      </c>
      <c r="C313" s="136">
        <v>3372</v>
      </c>
      <c r="D313" s="136">
        <v>3633</v>
      </c>
      <c r="E313" s="136">
        <v>3594</v>
      </c>
      <c r="F313" s="136">
        <v>3459</v>
      </c>
    </row>
    <row r="314" spans="1:6" ht="15" customHeight="1" x14ac:dyDescent="0.25">
      <c r="A314" s="202" t="s">
        <v>303</v>
      </c>
      <c r="B314" s="136">
        <v>5</v>
      </c>
      <c r="C314" s="136">
        <v>11</v>
      </c>
      <c r="D314" s="136">
        <v>4</v>
      </c>
      <c r="E314" s="136">
        <v>3</v>
      </c>
      <c r="F314" s="136">
        <v>10</v>
      </c>
    </row>
    <row r="315" spans="1:6" ht="15" customHeight="1" x14ac:dyDescent="0.25">
      <c r="A315" s="202" t="s">
        <v>226</v>
      </c>
      <c r="B315" s="136">
        <v>7195</v>
      </c>
      <c r="C315" s="136">
        <v>6982</v>
      </c>
      <c r="D315" s="136">
        <v>6525</v>
      </c>
      <c r="E315" s="136">
        <v>6526</v>
      </c>
      <c r="F315" s="136">
        <v>7118</v>
      </c>
    </row>
    <row r="316" spans="1:6" ht="13.5" x14ac:dyDescent="0.25">
      <c r="A316" s="202" t="s">
        <v>227</v>
      </c>
      <c r="B316" s="136">
        <v>13740</v>
      </c>
      <c r="C316" s="136">
        <v>13108</v>
      </c>
      <c r="D316" s="136">
        <v>13449</v>
      </c>
      <c r="E316" s="136">
        <v>13892</v>
      </c>
      <c r="F316" s="136">
        <v>14113</v>
      </c>
    </row>
    <row r="317" spans="1:6" ht="15" customHeight="1" x14ac:dyDescent="0.25">
      <c r="A317" s="202" t="s">
        <v>28</v>
      </c>
      <c r="B317" s="136">
        <v>43196</v>
      </c>
      <c r="C317" s="136">
        <v>38772</v>
      </c>
      <c r="D317" s="136">
        <v>38837</v>
      </c>
      <c r="E317" s="136">
        <v>40596</v>
      </c>
      <c r="F317" s="136">
        <v>43128</v>
      </c>
    </row>
    <row r="318" spans="1:6" ht="15" customHeight="1" x14ac:dyDescent="0.25">
      <c r="A318" s="202" t="s">
        <v>300</v>
      </c>
      <c r="B318" s="136">
        <v>1848</v>
      </c>
      <c r="C318" s="136">
        <v>1904</v>
      </c>
      <c r="D318" s="136">
        <v>1799</v>
      </c>
      <c r="E318" s="136">
        <v>1876</v>
      </c>
      <c r="F318" s="136">
        <v>2185</v>
      </c>
    </row>
    <row r="319" spans="1:6" ht="15" customHeight="1" x14ac:dyDescent="0.25">
      <c r="A319" s="202" t="s">
        <v>228</v>
      </c>
      <c r="B319" s="136">
        <v>13328</v>
      </c>
      <c r="C319" s="136">
        <v>13001</v>
      </c>
      <c r="D319" s="136">
        <v>13539</v>
      </c>
      <c r="E319" s="136">
        <v>14677</v>
      </c>
      <c r="F319" s="136">
        <v>15981</v>
      </c>
    </row>
    <row r="320" spans="1:6" ht="15" customHeight="1" x14ac:dyDescent="0.25">
      <c r="A320" s="202" t="s">
        <v>229</v>
      </c>
      <c r="B320" s="136">
        <v>5833</v>
      </c>
      <c r="C320" s="136">
        <v>5258</v>
      </c>
      <c r="D320" s="136">
        <v>4844</v>
      </c>
      <c r="E320" s="136">
        <v>4890</v>
      </c>
      <c r="F320" s="136">
        <v>5092</v>
      </c>
    </row>
    <row r="321" spans="1:6" ht="15" customHeight="1" x14ac:dyDescent="0.25">
      <c r="A321" s="202" t="s">
        <v>242</v>
      </c>
      <c r="B321" s="136">
        <v>1455</v>
      </c>
      <c r="C321" s="136">
        <v>1559</v>
      </c>
      <c r="D321" s="136">
        <v>1669</v>
      </c>
      <c r="E321" s="136">
        <v>1915</v>
      </c>
      <c r="F321" s="136">
        <v>1914</v>
      </c>
    </row>
    <row r="322" spans="1:6" ht="15" customHeight="1" x14ac:dyDescent="0.25">
      <c r="A322" s="133"/>
    </row>
    <row r="323" spans="1:6" ht="15" customHeight="1" x14ac:dyDescent="0.25">
      <c r="A323" s="131" t="s">
        <v>418</v>
      </c>
      <c r="B323" s="132">
        <f>'TABLE CONTENTS'!$C$4</f>
        <v>2011</v>
      </c>
      <c r="C323" s="132">
        <f>'TABLE CONTENTS'!$D$4</f>
        <v>2012</v>
      </c>
      <c r="D323" s="132">
        <f>'TABLE CONTENTS'!$E$4</f>
        <v>2013</v>
      </c>
      <c r="E323" s="132">
        <f>'TABLE CONTENTS'!$F$4</f>
        <v>2014</v>
      </c>
      <c r="F323" s="132">
        <f>'TABLE CONTENTS'!$G$4</f>
        <v>2015</v>
      </c>
    </row>
    <row r="324" spans="1:6" ht="15" customHeight="1" x14ac:dyDescent="0.25">
      <c r="A324" s="185"/>
      <c r="B324" s="186"/>
      <c r="C324" s="186"/>
      <c r="D324" s="186"/>
      <c r="E324" s="186"/>
      <c r="F324" s="186"/>
    </row>
    <row r="325" spans="1:6" ht="15" customHeight="1" x14ac:dyDescent="0.25">
      <c r="A325" s="134" t="s">
        <v>331</v>
      </c>
      <c r="B325" s="250">
        <v>8553</v>
      </c>
      <c r="C325" s="250">
        <v>7844</v>
      </c>
      <c r="D325" s="250">
        <v>7401</v>
      </c>
      <c r="E325" s="250">
        <v>6769</v>
      </c>
      <c r="F325" s="250">
        <v>6728</v>
      </c>
    </row>
    <row r="326" spans="1:6" ht="15" customHeight="1" x14ac:dyDescent="0.25">
      <c r="A326" s="147"/>
      <c r="B326" s="149"/>
      <c r="C326" s="149"/>
      <c r="D326" s="149"/>
      <c r="E326" s="149"/>
      <c r="F326" s="149"/>
    </row>
    <row r="327" spans="1:6" ht="15" customHeight="1" x14ac:dyDescent="0.25">
      <c r="A327" s="134" t="s">
        <v>322</v>
      </c>
    </row>
    <row r="328" spans="1:6" ht="15" customHeight="1" x14ac:dyDescent="0.25">
      <c r="A328" s="221" t="s">
        <v>263</v>
      </c>
      <c r="B328" s="136">
        <v>6859</v>
      </c>
      <c r="C328" s="136">
        <v>6275</v>
      </c>
      <c r="D328" s="136">
        <v>5913</v>
      </c>
      <c r="E328" s="136">
        <v>5347</v>
      </c>
      <c r="F328" s="136">
        <v>5292</v>
      </c>
    </row>
    <row r="329" spans="1:6" ht="15" customHeight="1" x14ac:dyDescent="0.25">
      <c r="A329" s="221" t="s">
        <v>264</v>
      </c>
      <c r="B329" s="136">
        <v>1694</v>
      </c>
      <c r="C329" s="136">
        <v>1569</v>
      </c>
      <c r="D329" s="136">
        <v>1488</v>
      </c>
      <c r="E329" s="136">
        <v>1422</v>
      </c>
      <c r="F329" s="136">
        <v>1436</v>
      </c>
    </row>
    <row r="330" spans="1:6" ht="15" customHeight="1" x14ac:dyDescent="0.25">
      <c r="A330" s="134"/>
      <c r="B330" s="150"/>
      <c r="C330" s="150"/>
      <c r="D330" s="150"/>
      <c r="E330" s="150"/>
      <c r="F330" s="150"/>
    </row>
    <row r="331" spans="1:6" ht="15" customHeight="1" x14ac:dyDescent="0.25">
      <c r="A331" s="134" t="s">
        <v>3</v>
      </c>
    </row>
    <row r="332" spans="1:6" ht="15" customHeight="1" x14ac:dyDescent="0.25">
      <c r="A332" s="221" t="s">
        <v>4</v>
      </c>
      <c r="B332" s="136">
        <v>3676</v>
      </c>
      <c r="C332" s="136">
        <v>3442</v>
      </c>
      <c r="D332" s="136">
        <v>3204</v>
      </c>
      <c r="E332" s="136">
        <v>2999</v>
      </c>
      <c r="F332" s="136">
        <v>2781</v>
      </c>
    </row>
    <row r="333" spans="1:6" ht="15" customHeight="1" x14ac:dyDescent="0.25">
      <c r="A333" s="221" t="s">
        <v>5</v>
      </c>
      <c r="B333" s="136">
        <v>4770</v>
      </c>
      <c r="C333" s="136">
        <v>4308</v>
      </c>
      <c r="D333" s="136">
        <v>4072</v>
      </c>
      <c r="E333" s="136">
        <v>3641</v>
      </c>
      <c r="F333" s="136">
        <v>3739</v>
      </c>
    </row>
    <row r="334" spans="1:6" ht="15.75" customHeight="1" x14ac:dyDescent="0.25">
      <c r="A334" s="221" t="s">
        <v>2</v>
      </c>
      <c r="B334" s="136">
        <v>107</v>
      </c>
      <c r="C334" s="136">
        <v>94</v>
      </c>
      <c r="D334" s="136">
        <v>125</v>
      </c>
      <c r="E334" s="136">
        <v>129</v>
      </c>
      <c r="F334" s="136">
        <v>208</v>
      </c>
    </row>
    <row r="335" spans="1:6" ht="15" customHeight="1" x14ac:dyDescent="0.25">
      <c r="A335" s="134"/>
      <c r="B335" s="150"/>
      <c r="C335" s="150"/>
      <c r="D335" s="150"/>
      <c r="E335" s="150"/>
      <c r="F335" s="150"/>
    </row>
    <row r="336" spans="1:6" ht="15" customHeight="1" x14ac:dyDescent="0.25">
      <c r="A336" s="134" t="s">
        <v>321</v>
      </c>
      <c r="B336" s="136"/>
      <c r="C336" s="136"/>
      <c r="D336" s="136"/>
      <c r="E336" s="136"/>
      <c r="F336" s="136"/>
    </row>
    <row r="337" spans="1:6" ht="15" customHeight="1" x14ac:dyDescent="0.25">
      <c r="A337" s="221" t="s">
        <v>266</v>
      </c>
      <c r="B337" s="136">
        <v>6990</v>
      </c>
      <c r="C337" s="136">
        <v>6427</v>
      </c>
      <c r="D337" s="136">
        <v>6070</v>
      </c>
      <c r="E337" s="136">
        <v>5523</v>
      </c>
      <c r="F337" s="136">
        <v>5578</v>
      </c>
    </row>
    <row r="338" spans="1:6" ht="15" customHeight="1" x14ac:dyDescent="0.25">
      <c r="A338" s="221" t="s">
        <v>267</v>
      </c>
      <c r="B338" s="136">
        <v>1542</v>
      </c>
      <c r="C338" s="136">
        <v>1388</v>
      </c>
      <c r="D338" s="136">
        <v>1302</v>
      </c>
      <c r="E338" s="136">
        <v>1223</v>
      </c>
      <c r="F338" s="136">
        <v>1133</v>
      </c>
    </row>
    <row r="339" spans="1:6" ht="15" customHeight="1" x14ac:dyDescent="0.25">
      <c r="A339" s="221" t="s">
        <v>2</v>
      </c>
      <c r="B339" s="136">
        <v>21</v>
      </c>
      <c r="C339" s="136">
        <v>29</v>
      </c>
      <c r="D339" s="136">
        <v>29</v>
      </c>
      <c r="E339" s="136">
        <v>23</v>
      </c>
      <c r="F339" s="136">
        <v>17</v>
      </c>
    </row>
    <row r="340" spans="1:6" ht="15" customHeight="1" x14ac:dyDescent="0.25">
      <c r="A340" s="221" t="s">
        <v>239</v>
      </c>
      <c r="B340" s="251">
        <v>16.2</v>
      </c>
      <c r="C340" s="251">
        <v>16.100000000000001</v>
      </c>
      <c r="D340" s="251">
        <v>16.100000000000001</v>
      </c>
      <c r="E340" s="251">
        <v>16.100000000000001</v>
      </c>
      <c r="F340" s="251">
        <v>16</v>
      </c>
    </row>
    <row r="341" spans="1:6" ht="15" customHeight="1" x14ac:dyDescent="0.25">
      <c r="A341" s="221"/>
      <c r="B341" s="136"/>
      <c r="C341" s="136"/>
      <c r="D341" s="136"/>
      <c r="E341" s="136"/>
      <c r="F341" s="136"/>
    </row>
    <row r="342" spans="1:6" ht="15" customHeight="1" x14ac:dyDescent="0.25">
      <c r="A342" s="134" t="s">
        <v>268</v>
      </c>
      <c r="B342" s="150"/>
      <c r="C342" s="150"/>
      <c r="D342" s="150"/>
      <c r="E342" s="150"/>
      <c r="F342" s="150"/>
    </row>
    <row r="343" spans="1:6" ht="15" customHeight="1" x14ac:dyDescent="0.25">
      <c r="A343" s="137" t="s">
        <v>332</v>
      </c>
      <c r="B343" s="138">
        <v>7314</v>
      </c>
      <c r="C343" s="138">
        <v>6753</v>
      </c>
      <c r="D343" s="138">
        <v>6497</v>
      </c>
      <c r="E343" s="138">
        <v>5906</v>
      </c>
      <c r="F343" s="138">
        <v>5906</v>
      </c>
    </row>
    <row r="344" spans="1:6" ht="15" customHeight="1" x14ac:dyDescent="0.25">
      <c r="A344" s="137" t="s">
        <v>333</v>
      </c>
      <c r="B344" s="139">
        <v>85.5</v>
      </c>
      <c r="C344" s="139">
        <v>86.1</v>
      </c>
      <c r="D344" s="139">
        <v>87.8</v>
      </c>
      <c r="E344" s="139">
        <v>87.3</v>
      </c>
      <c r="F344" s="139">
        <v>87.8</v>
      </c>
    </row>
    <row r="345" spans="1:6" ht="15" customHeight="1" x14ac:dyDescent="0.25">
      <c r="A345" s="135"/>
      <c r="B345" s="136"/>
      <c r="C345" s="136"/>
      <c r="D345" s="136"/>
      <c r="E345" s="136"/>
      <c r="F345" s="136"/>
    </row>
    <row r="346" spans="1:6" ht="15" customHeight="1" x14ac:dyDescent="0.25">
      <c r="A346" s="134" t="s">
        <v>334</v>
      </c>
      <c r="B346" s="150"/>
      <c r="C346" s="150"/>
      <c r="D346" s="150"/>
      <c r="E346" s="150"/>
      <c r="F346" s="150"/>
    </row>
    <row r="347" spans="1:6" ht="15" customHeight="1" x14ac:dyDescent="0.25">
      <c r="A347" s="135" t="s">
        <v>7</v>
      </c>
      <c r="B347" s="136">
        <v>259</v>
      </c>
      <c r="C347" s="136">
        <v>300</v>
      </c>
      <c r="D347" s="136">
        <v>316</v>
      </c>
      <c r="E347" s="136">
        <v>286</v>
      </c>
      <c r="F347" s="136">
        <v>279</v>
      </c>
    </row>
    <row r="348" spans="1:6" ht="15" customHeight="1" x14ac:dyDescent="0.25">
      <c r="A348" s="135" t="s">
        <v>8</v>
      </c>
      <c r="B348" s="136">
        <v>1055</v>
      </c>
      <c r="C348" s="136">
        <v>943</v>
      </c>
      <c r="D348" s="136">
        <v>929</v>
      </c>
      <c r="E348" s="136">
        <v>764</v>
      </c>
      <c r="F348" s="136">
        <v>871</v>
      </c>
    </row>
    <row r="349" spans="1:6" ht="15" customHeight="1" x14ac:dyDescent="0.25">
      <c r="A349" s="135" t="s">
        <v>9</v>
      </c>
      <c r="B349" s="136">
        <v>3980</v>
      </c>
      <c r="C349" s="136">
        <v>3444</v>
      </c>
      <c r="D349" s="136">
        <v>2832</v>
      </c>
      <c r="E349" s="136">
        <v>2528</v>
      </c>
      <c r="F349" s="136">
        <v>2427</v>
      </c>
    </row>
    <row r="350" spans="1:6" ht="15" customHeight="1" x14ac:dyDescent="0.25">
      <c r="A350" s="135" t="s">
        <v>10</v>
      </c>
      <c r="B350" s="136">
        <v>3259</v>
      </c>
      <c r="C350" s="136">
        <v>3157</v>
      </c>
      <c r="D350" s="136">
        <v>3324</v>
      </c>
      <c r="E350" s="136">
        <v>3191</v>
      </c>
      <c r="F350" s="136">
        <v>3151</v>
      </c>
    </row>
    <row r="351" spans="1:6" ht="15" customHeight="1" x14ac:dyDescent="0.25">
      <c r="A351" s="220" t="s">
        <v>327</v>
      </c>
      <c r="B351" s="136">
        <v>8553</v>
      </c>
      <c r="C351" s="136">
        <v>7844</v>
      </c>
      <c r="D351" s="136">
        <v>7401</v>
      </c>
      <c r="E351" s="136">
        <v>6769</v>
      </c>
      <c r="F351" s="136">
        <v>6728</v>
      </c>
    </row>
    <row r="352" spans="1:6" ht="15" customHeight="1" x14ac:dyDescent="0.25">
      <c r="A352" s="220"/>
      <c r="B352" s="136"/>
      <c r="C352" s="136"/>
      <c r="D352" s="136"/>
      <c r="E352" s="136"/>
      <c r="F352" s="136"/>
    </row>
    <row r="353" spans="1:6" ht="15" customHeight="1" x14ac:dyDescent="0.25">
      <c r="A353" s="134" t="s">
        <v>408</v>
      </c>
      <c r="B353" s="145"/>
      <c r="C353" s="141"/>
      <c r="D353" s="141"/>
      <c r="E353" s="141"/>
      <c r="F353" s="141"/>
    </row>
    <row r="354" spans="1:6" ht="15" customHeight="1" x14ac:dyDescent="0.25">
      <c r="A354" s="135" t="s">
        <v>245</v>
      </c>
      <c r="B354" s="146">
        <v>25</v>
      </c>
      <c r="C354" s="146">
        <v>29</v>
      </c>
      <c r="D354" s="146">
        <v>40</v>
      </c>
      <c r="E354" s="146">
        <v>42</v>
      </c>
      <c r="F354" s="146">
        <v>44</v>
      </c>
    </row>
    <row r="355" spans="1:6" ht="15" customHeight="1" x14ac:dyDescent="0.25">
      <c r="A355" s="135" t="s">
        <v>31</v>
      </c>
      <c r="B355" s="146">
        <v>91</v>
      </c>
      <c r="C355" s="146">
        <v>83</v>
      </c>
      <c r="D355" s="146">
        <v>70</v>
      </c>
      <c r="E355" s="146">
        <v>70</v>
      </c>
      <c r="F355" s="146">
        <v>63</v>
      </c>
    </row>
    <row r="356" spans="1:6" ht="15" customHeight="1" x14ac:dyDescent="0.25">
      <c r="A356" s="133"/>
    </row>
    <row r="357" spans="1:6" ht="15" customHeight="1" x14ac:dyDescent="0.25">
      <c r="A357" s="134" t="s">
        <v>330</v>
      </c>
      <c r="B357" s="141"/>
      <c r="C357" s="141"/>
      <c r="D357" s="141"/>
      <c r="E357" s="141"/>
      <c r="F357" s="141"/>
    </row>
    <row r="358" spans="1:6" ht="15" customHeight="1" x14ac:dyDescent="0.25">
      <c r="A358" s="135" t="s">
        <v>11</v>
      </c>
      <c r="B358" s="136">
        <v>1</v>
      </c>
      <c r="C358" s="136">
        <v>2</v>
      </c>
      <c r="D358" s="136">
        <v>2</v>
      </c>
      <c r="E358" s="136">
        <v>1</v>
      </c>
      <c r="F358" s="136">
        <v>1</v>
      </c>
    </row>
    <row r="359" spans="1:6" ht="15" customHeight="1" x14ac:dyDescent="0.25">
      <c r="A359" s="135" t="s">
        <v>12</v>
      </c>
      <c r="B359" s="136">
        <v>1585</v>
      </c>
      <c r="C359" s="136">
        <v>1492</v>
      </c>
      <c r="D359" s="136">
        <v>1406</v>
      </c>
      <c r="E359" s="136">
        <v>1202</v>
      </c>
      <c r="F359" s="136">
        <v>1206</v>
      </c>
    </row>
    <row r="360" spans="1:6" ht="15" customHeight="1" x14ac:dyDescent="0.25">
      <c r="A360" s="135" t="s">
        <v>13</v>
      </c>
      <c r="B360" s="136">
        <v>49</v>
      </c>
      <c r="C360" s="136">
        <v>61</v>
      </c>
      <c r="D360" s="136">
        <v>75</v>
      </c>
      <c r="E360" s="136">
        <v>72</v>
      </c>
      <c r="F360" s="136">
        <v>91</v>
      </c>
    </row>
    <row r="361" spans="1:6" ht="15" customHeight="1" x14ac:dyDescent="0.25">
      <c r="A361" s="135" t="s">
        <v>14</v>
      </c>
      <c r="B361" s="136">
        <v>86</v>
      </c>
      <c r="C361" s="136">
        <v>83</v>
      </c>
      <c r="D361" s="136">
        <v>84</v>
      </c>
      <c r="E361" s="136">
        <v>59</v>
      </c>
      <c r="F361" s="136">
        <v>64</v>
      </c>
    </row>
    <row r="362" spans="1:6" ht="15" customHeight="1" x14ac:dyDescent="0.25">
      <c r="A362" s="135" t="s">
        <v>15</v>
      </c>
      <c r="B362" s="136">
        <v>56</v>
      </c>
      <c r="C362" s="136">
        <v>66</v>
      </c>
      <c r="D362" s="136">
        <v>55</v>
      </c>
      <c r="E362" s="136">
        <v>36</v>
      </c>
      <c r="F362" s="136">
        <v>47</v>
      </c>
    </row>
    <row r="363" spans="1:6" ht="15" customHeight="1" x14ac:dyDescent="0.25">
      <c r="A363" s="135" t="s">
        <v>16</v>
      </c>
      <c r="B363" s="136">
        <v>510</v>
      </c>
      <c r="C363" s="136">
        <v>433</v>
      </c>
      <c r="D363" s="136">
        <v>334</v>
      </c>
      <c r="E363" s="136">
        <v>255</v>
      </c>
      <c r="F363" s="136">
        <v>283</v>
      </c>
    </row>
    <row r="364" spans="1:6" ht="15" customHeight="1" x14ac:dyDescent="0.25">
      <c r="A364" s="135" t="s">
        <v>17</v>
      </c>
      <c r="B364" s="136">
        <v>970</v>
      </c>
      <c r="C364" s="136">
        <v>775</v>
      </c>
      <c r="D364" s="136">
        <v>749</v>
      </c>
      <c r="E364" s="136">
        <v>579</v>
      </c>
      <c r="F364" s="136">
        <v>603</v>
      </c>
    </row>
    <row r="365" spans="1:6" ht="15" customHeight="1" x14ac:dyDescent="0.25">
      <c r="A365" s="135" t="s">
        <v>18</v>
      </c>
      <c r="B365" s="136">
        <v>1066</v>
      </c>
      <c r="C365" s="136">
        <v>994</v>
      </c>
      <c r="D365" s="136">
        <v>928</v>
      </c>
      <c r="E365" s="136">
        <v>877</v>
      </c>
      <c r="F365" s="136">
        <v>801</v>
      </c>
    </row>
    <row r="366" spans="1:6" ht="15" customHeight="1" x14ac:dyDescent="0.25">
      <c r="A366" s="135" t="s">
        <v>19</v>
      </c>
      <c r="B366" s="136">
        <v>55</v>
      </c>
      <c r="C366" s="136">
        <v>42</v>
      </c>
      <c r="D366" s="136">
        <v>55</v>
      </c>
      <c r="E366" s="136">
        <v>88</v>
      </c>
      <c r="F366" s="136">
        <v>74</v>
      </c>
    </row>
    <row r="367" spans="1:6" ht="15" customHeight="1" x14ac:dyDescent="0.25">
      <c r="A367" s="135" t="s">
        <v>20</v>
      </c>
      <c r="B367" s="136">
        <v>252</v>
      </c>
      <c r="C367" s="136">
        <v>241</v>
      </c>
      <c r="D367" s="136">
        <v>221</v>
      </c>
      <c r="E367" s="136">
        <v>207</v>
      </c>
      <c r="F367" s="136">
        <v>257</v>
      </c>
    </row>
    <row r="368" spans="1:6" ht="15" customHeight="1" x14ac:dyDescent="0.25">
      <c r="A368" s="135" t="s">
        <v>21</v>
      </c>
      <c r="B368" s="136">
        <v>25</v>
      </c>
      <c r="C368" s="136">
        <v>20</v>
      </c>
      <c r="D368" s="136">
        <v>22</v>
      </c>
      <c r="E368" s="136">
        <v>27</v>
      </c>
      <c r="F368" s="136">
        <v>21</v>
      </c>
    </row>
    <row r="369" spans="1:6" ht="15" customHeight="1" x14ac:dyDescent="0.25">
      <c r="A369" s="135" t="s">
        <v>22</v>
      </c>
      <c r="B369" s="136">
        <v>551</v>
      </c>
      <c r="C369" s="136">
        <v>507</v>
      </c>
      <c r="D369" s="136">
        <v>661</v>
      </c>
      <c r="E369" s="136">
        <v>628</v>
      </c>
      <c r="F369" s="136">
        <v>628</v>
      </c>
    </row>
    <row r="370" spans="1:6" ht="15" customHeight="1" x14ac:dyDescent="0.25">
      <c r="A370" s="135" t="s">
        <v>23</v>
      </c>
      <c r="B370" s="136">
        <v>696</v>
      </c>
      <c r="C370" s="136">
        <v>607</v>
      </c>
      <c r="D370" s="136">
        <v>571</v>
      </c>
      <c r="E370" s="136">
        <v>509</v>
      </c>
      <c r="F370" s="136">
        <v>483</v>
      </c>
    </row>
    <row r="371" spans="1:6" ht="15" customHeight="1" x14ac:dyDescent="0.25">
      <c r="A371" s="135" t="s">
        <v>24</v>
      </c>
      <c r="B371" s="136">
        <v>208</v>
      </c>
      <c r="C371" s="136">
        <v>168</v>
      </c>
      <c r="D371" s="136">
        <v>131</v>
      </c>
      <c r="E371" s="136">
        <v>122</v>
      </c>
      <c r="F371" s="136">
        <v>121</v>
      </c>
    </row>
    <row r="372" spans="1:6" ht="15" customHeight="1" x14ac:dyDescent="0.25">
      <c r="A372" s="135" t="s">
        <v>25</v>
      </c>
      <c r="B372" s="136">
        <v>1180</v>
      </c>
      <c r="C372" s="136">
        <v>1243</v>
      </c>
      <c r="D372" s="136">
        <v>1189</v>
      </c>
      <c r="E372" s="136">
        <v>1230</v>
      </c>
      <c r="F372" s="136">
        <v>1213</v>
      </c>
    </row>
    <row r="373" spans="1:6" ht="15" customHeight="1" x14ac:dyDescent="0.25">
      <c r="A373" s="135" t="s">
        <v>26</v>
      </c>
      <c r="B373" s="136">
        <v>24</v>
      </c>
      <c r="C373" s="136">
        <v>19</v>
      </c>
      <c r="D373" s="136">
        <v>14</v>
      </c>
      <c r="E373" s="136">
        <v>14</v>
      </c>
      <c r="F373" s="136">
        <v>13</v>
      </c>
    </row>
    <row r="374" spans="1:6" ht="15" customHeight="1" x14ac:dyDescent="0.25">
      <c r="A374" s="220" t="s">
        <v>326</v>
      </c>
      <c r="B374" s="136">
        <v>7314</v>
      </c>
      <c r="C374" s="136">
        <v>6753</v>
      </c>
      <c r="D374" s="136">
        <v>6497</v>
      </c>
      <c r="E374" s="136">
        <v>5906</v>
      </c>
      <c r="F374" s="136">
        <v>5906</v>
      </c>
    </row>
    <row r="375" spans="1:6" ht="15" customHeight="1" x14ac:dyDescent="0.25">
      <c r="A375" s="133"/>
    </row>
    <row r="376" spans="1:6" ht="15" customHeight="1" x14ac:dyDescent="0.25">
      <c r="A376" s="134" t="s">
        <v>328</v>
      </c>
      <c r="B376" s="141"/>
      <c r="C376" s="141"/>
      <c r="D376" s="141"/>
      <c r="E376" s="141"/>
      <c r="F376" s="141"/>
    </row>
    <row r="377" spans="1:6" ht="15" customHeight="1" x14ac:dyDescent="0.25">
      <c r="A377" s="221" t="s">
        <v>171</v>
      </c>
      <c r="B377" s="136">
        <v>0</v>
      </c>
      <c r="C377" s="136">
        <v>0</v>
      </c>
      <c r="D377" s="136">
        <v>0</v>
      </c>
      <c r="E377" s="136">
        <v>0</v>
      </c>
      <c r="F377" s="136">
        <v>0</v>
      </c>
    </row>
    <row r="378" spans="1:6" ht="15" customHeight="1" x14ac:dyDescent="0.25">
      <c r="A378" s="142" t="s">
        <v>27</v>
      </c>
      <c r="B378" s="143">
        <v>0</v>
      </c>
      <c r="C378" s="143">
        <v>0</v>
      </c>
      <c r="D378" s="143">
        <v>0</v>
      </c>
      <c r="E378" s="143">
        <v>0</v>
      </c>
      <c r="F378" s="143">
        <v>0</v>
      </c>
    </row>
    <row r="379" spans="1:6" ht="15" customHeight="1" x14ac:dyDescent="0.25">
      <c r="A379" s="221" t="s">
        <v>301</v>
      </c>
      <c r="B379" s="136">
        <v>728</v>
      </c>
      <c r="C379" s="136">
        <v>723</v>
      </c>
      <c r="D379" s="136">
        <v>695</v>
      </c>
      <c r="E379" s="136">
        <v>586</v>
      </c>
      <c r="F379" s="136">
        <v>604</v>
      </c>
    </row>
    <row r="380" spans="1:6" ht="15" customHeight="1" x14ac:dyDescent="0.25">
      <c r="A380" s="142" t="s">
        <v>27</v>
      </c>
      <c r="B380" s="143">
        <v>4.3</v>
      </c>
      <c r="C380" s="143">
        <v>4.0999999999999996</v>
      </c>
      <c r="D380" s="143">
        <v>4.3</v>
      </c>
      <c r="E380" s="143">
        <v>4.5</v>
      </c>
      <c r="F380" s="143">
        <v>4.3</v>
      </c>
    </row>
    <row r="381" spans="1:6" ht="15" customHeight="1" x14ac:dyDescent="0.25">
      <c r="A381" s="202" t="s">
        <v>222</v>
      </c>
      <c r="B381" s="136">
        <v>0</v>
      </c>
      <c r="C381" s="136">
        <v>0</v>
      </c>
      <c r="D381" s="136">
        <v>0</v>
      </c>
      <c r="E381" s="136">
        <v>0</v>
      </c>
      <c r="F381" s="136">
        <v>0</v>
      </c>
    </row>
    <row r="382" spans="1:6" ht="15" customHeight="1" x14ac:dyDescent="0.25">
      <c r="A382" s="202" t="s">
        <v>223</v>
      </c>
      <c r="B382" s="136">
        <v>0</v>
      </c>
      <c r="C382" s="136">
        <v>0</v>
      </c>
      <c r="D382" s="136">
        <v>0</v>
      </c>
      <c r="E382" s="136">
        <v>2</v>
      </c>
      <c r="F382" s="136">
        <v>0</v>
      </c>
    </row>
    <row r="383" spans="1:6" ht="15" customHeight="1" x14ac:dyDescent="0.25">
      <c r="A383" s="202" t="s">
        <v>224</v>
      </c>
      <c r="B383" s="136">
        <v>251</v>
      </c>
      <c r="C383" s="136">
        <v>226</v>
      </c>
      <c r="D383" s="136">
        <v>172</v>
      </c>
      <c r="E383" s="136">
        <v>161</v>
      </c>
      <c r="F383" s="136">
        <v>163</v>
      </c>
    </row>
    <row r="384" spans="1:6" ht="15" customHeight="1" x14ac:dyDescent="0.25">
      <c r="A384" s="202" t="s">
        <v>225</v>
      </c>
      <c r="B384" s="136">
        <v>57</v>
      </c>
      <c r="C384" s="136">
        <v>37</v>
      </c>
      <c r="D384" s="136">
        <v>28</v>
      </c>
      <c r="E384" s="136">
        <v>26</v>
      </c>
      <c r="F384" s="136">
        <v>43</v>
      </c>
    </row>
    <row r="385" spans="1:6" ht="15" customHeight="1" x14ac:dyDescent="0.25">
      <c r="A385" s="202" t="s">
        <v>302</v>
      </c>
      <c r="B385" s="136">
        <v>307</v>
      </c>
      <c r="C385" s="136">
        <v>263</v>
      </c>
      <c r="D385" s="136">
        <v>244</v>
      </c>
      <c r="E385" s="136">
        <v>219</v>
      </c>
      <c r="F385" s="136">
        <v>210</v>
      </c>
    </row>
    <row r="386" spans="1:6" ht="15" customHeight="1" x14ac:dyDescent="0.25">
      <c r="A386" s="202" t="s">
        <v>303</v>
      </c>
      <c r="B386" s="136">
        <v>1426</v>
      </c>
      <c r="C386" s="136">
        <v>1368</v>
      </c>
      <c r="D386" s="136">
        <v>1230</v>
      </c>
      <c r="E386" s="136">
        <v>1072</v>
      </c>
      <c r="F386" s="136">
        <v>1106</v>
      </c>
    </row>
    <row r="387" spans="1:6" ht="13.5" x14ac:dyDescent="0.25">
      <c r="A387" s="202" t="s">
        <v>226</v>
      </c>
      <c r="B387" s="136">
        <v>786</v>
      </c>
      <c r="C387" s="136">
        <v>683</v>
      </c>
      <c r="D387" s="136">
        <v>714</v>
      </c>
      <c r="E387" s="136">
        <v>619</v>
      </c>
      <c r="F387" s="136">
        <v>677</v>
      </c>
    </row>
    <row r="388" spans="1:6" ht="15" customHeight="1" x14ac:dyDescent="0.25">
      <c r="A388" s="202" t="s">
        <v>227</v>
      </c>
      <c r="B388" s="136">
        <v>1040</v>
      </c>
      <c r="C388" s="136">
        <v>940</v>
      </c>
      <c r="D388" s="136">
        <v>854</v>
      </c>
      <c r="E388" s="136">
        <v>752</v>
      </c>
      <c r="F388" s="136">
        <v>687</v>
      </c>
    </row>
    <row r="389" spans="1:6" ht="15" customHeight="1" x14ac:dyDescent="0.25">
      <c r="A389" s="202" t="s">
        <v>28</v>
      </c>
      <c r="B389" s="136">
        <v>500</v>
      </c>
      <c r="C389" s="136">
        <v>427</v>
      </c>
      <c r="D389" s="136">
        <v>384</v>
      </c>
      <c r="E389" s="136">
        <v>362</v>
      </c>
      <c r="F389" s="136">
        <v>372</v>
      </c>
    </row>
    <row r="390" spans="1:6" ht="15" customHeight="1" x14ac:dyDescent="0.25">
      <c r="A390" s="202" t="s">
        <v>300</v>
      </c>
      <c r="B390" s="136">
        <v>8</v>
      </c>
      <c r="C390" s="136">
        <v>3</v>
      </c>
      <c r="D390" s="136">
        <v>7</v>
      </c>
      <c r="E390" s="136">
        <v>5</v>
      </c>
      <c r="F390" s="136">
        <v>2</v>
      </c>
    </row>
    <row r="391" spans="1:6" ht="15" customHeight="1" x14ac:dyDescent="0.25">
      <c r="A391" s="202" t="s">
        <v>228</v>
      </c>
      <c r="B391" s="136">
        <v>205</v>
      </c>
      <c r="C391" s="136">
        <v>232</v>
      </c>
      <c r="D391" s="136">
        <v>269</v>
      </c>
      <c r="E391" s="136">
        <v>284</v>
      </c>
      <c r="F391" s="136">
        <v>314</v>
      </c>
    </row>
    <row r="392" spans="1:6" ht="15" customHeight="1" x14ac:dyDescent="0.25">
      <c r="A392" s="202" t="s">
        <v>229</v>
      </c>
      <c r="B392" s="136">
        <v>5</v>
      </c>
      <c r="C392" s="136">
        <v>5</v>
      </c>
      <c r="D392" s="136">
        <v>6</v>
      </c>
      <c r="E392" s="136">
        <v>3</v>
      </c>
      <c r="F392" s="136">
        <v>7</v>
      </c>
    </row>
    <row r="393" spans="1:6" ht="15" customHeight="1" x14ac:dyDescent="0.25">
      <c r="A393" s="202" t="s">
        <v>242</v>
      </c>
      <c r="B393" s="136">
        <v>2001</v>
      </c>
      <c r="C393" s="136">
        <v>1846</v>
      </c>
      <c r="D393" s="136">
        <v>1894</v>
      </c>
      <c r="E393" s="136">
        <v>1815</v>
      </c>
      <c r="F393" s="136">
        <v>1721</v>
      </c>
    </row>
    <row r="394" spans="1:6" ht="15" customHeight="1" x14ac:dyDescent="0.25">
      <c r="A394" s="151"/>
    </row>
    <row r="395" spans="1:6" ht="15.75" customHeight="1" x14ac:dyDescent="0.25">
      <c r="A395" s="152" t="s">
        <v>515</v>
      </c>
      <c r="C395" s="152"/>
      <c r="D395" s="152"/>
      <c r="E395" s="152"/>
      <c r="F395" s="152"/>
    </row>
    <row r="396" spans="1:6" ht="15.75" customHeight="1" x14ac:dyDescent="0.25">
      <c r="A396" s="152" t="s">
        <v>516</v>
      </c>
      <c r="C396" s="152"/>
      <c r="D396" s="152"/>
      <c r="E396" s="152"/>
      <c r="F396" s="152"/>
    </row>
    <row r="397" spans="1:6" ht="15.75" customHeight="1" x14ac:dyDescent="0.25">
      <c r="A397" s="152" t="s">
        <v>0</v>
      </c>
      <c r="C397" s="152"/>
      <c r="D397" s="152"/>
      <c r="E397" s="152"/>
      <c r="F397" s="152"/>
    </row>
    <row r="398" spans="1:6" ht="15.75" customHeight="1" x14ac:dyDescent="0.25">
      <c r="A398" s="152" t="s">
        <v>247</v>
      </c>
      <c r="C398" s="152"/>
      <c r="D398" s="152"/>
      <c r="E398" s="152"/>
      <c r="F398" s="152"/>
    </row>
    <row r="399" spans="1:6" ht="15.75" customHeight="1" x14ac:dyDescent="0.25">
      <c r="A399" s="152" t="s">
        <v>32</v>
      </c>
      <c r="C399" s="152"/>
      <c r="D399" s="152"/>
      <c r="E399" s="152"/>
      <c r="F399" s="152"/>
    </row>
    <row r="400" spans="1:6" ht="15.75" customHeight="1" x14ac:dyDescent="0.25">
      <c r="A400" s="152" t="s">
        <v>248</v>
      </c>
      <c r="C400" s="152"/>
      <c r="D400" s="152"/>
      <c r="E400" s="152"/>
      <c r="F400" s="152"/>
    </row>
  </sheetData>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93" fitToHeight="0" orientation="portrait" horizontalDpi="300" verticalDpi="300" r:id="rId1"/>
  <headerFooter>
    <oddHeader>&amp;C&amp;F     &amp;A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192"/>
  <sheetViews>
    <sheetView zoomScale="80" zoomScaleNormal="80" workbookViewId="0">
      <pane xSplit="3" ySplit="8" topLeftCell="D9" activePane="bottomRight" state="frozen"/>
      <selection pane="topRight" activeCell="D1" sqref="D1"/>
      <selection pane="bottomLeft" activeCell="A9" sqref="A9"/>
      <selection pane="bottomRight"/>
    </sheetView>
  </sheetViews>
  <sheetFormatPr defaultColWidth="11.42578125" defaultRowHeight="9.9499999999999993" customHeight="1" x14ac:dyDescent="0.25"/>
  <cols>
    <col min="1" max="1" width="77.5703125" style="3" bestFit="1" customWidth="1"/>
    <col min="2" max="2" width="48.85546875" style="3" bestFit="1" customWidth="1"/>
    <col min="3" max="3" width="95" style="3" customWidth="1"/>
    <col min="4" max="33" width="12.140625" style="3" customWidth="1"/>
    <col min="34" max="16384" width="11.42578125" style="3"/>
  </cols>
  <sheetData>
    <row r="1" spans="1:33" ht="13.5" x14ac:dyDescent="0.25">
      <c r="A1" s="183" t="s">
        <v>262</v>
      </c>
    </row>
    <row r="2" spans="1:33" s="198" customFormat="1" ht="15" customHeight="1" x14ac:dyDescent="0.25">
      <c r="A2" s="285" t="s">
        <v>309</v>
      </c>
    </row>
    <row r="3" spans="1:33" ht="15" customHeight="1" x14ac:dyDescent="0.25">
      <c r="A3" s="285" t="str">
        <f>"NSW Higher, Local and Children's Criminal Courts " &amp;'TABLE CONTENTS'!H4</f>
        <v>NSW Higher, Local and Children's Criminal Courts Jan 2011-Dec 2015</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1:33" ht="15" customHeight="1" x14ac:dyDescent="0.25">
      <c r="A4" s="114" t="s">
        <v>410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15" customHeight="1" x14ac:dyDescent="0.25">
      <c r="A5" s="128"/>
    </row>
    <row r="6" spans="1:33" ht="15" customHeight="1" x14ac:dyDescent="0.25">
      <c r="A6" s="29" t="s">
        <v>0</v>
      </c>
      <c r="B6" s="30"/>
      <c r="C6" s="31"/>
      <c r="D6" s="394">
        <f>'TABLE CONTENTS'!C4</f>
        <v>2011</v>
      </c>
      <c r="E6" s="395"/>
      <c r="F6" s="395"/>
      <c r="G6" s="395"/>
      <c r="H6" s="395"/>
      <c r="I6" s="396"/>
      <c r="J6" s="394">
        <f>'TABLE CONTENTS'!D4</f>
        <v>2012</v>
      </c>
      <c r="K6" s="395"/>
      <c r="L6" s="395"/>
      <c r="M6" s="395"/>
      <c r="N6" s="395"/>
      <c r="O6" s="396"/>
      <c r="P6" s="394">
        <f>'TABLE CONTENTS'!E4</f>
        <v>2013</v>
      </c>
      <c r="Q6" s="395"/>
      <c r="R6" s="395"/>
      <c r="S6" s="395"/>
      <c r="T6" s="395"/>
      <c r="U6" s="396"/>
      <c r="V6" s="394">
        <f>'TABLE CONTENTS'!F4</f>
        <v>2014</v>
      </c>
      <c r="W6" s="395"/>
      <c r="X6" s="395"/>
      <c r="Y6" s="395"/>
      <c r="Z6" s="395"/>
      <c r="AA6" s="396"/>
      <c r="AB6" s="394">
        <f>'TABLE CONTENTS'!G4</f>
        <v>2015</v>
      </c>
      <c r="AC6" s="395"/>
      <c r="AD6" s="395"/>
      <c r="AE6" s="395"/>
      <c r="AF6" s="395"/>
      <c r="AG6" s="396"/>
    </row>
    <row r="7" spans="1:33" ht="39.75" customHeight="1" x14ac:dyDescent="0.25">
      <c r="A7" s="32"/>
      <c r="B7" s="12"/>
      <c r="C7" s="33"/>
      <c r="D7" s="397" t="s">
        <v>33</v>
      </c>
      <c r="E7" s="398"/>
      <c r="F7" s="399"/>
      <c r="G7" s="400" t="s">
        <v>398</v>
      </c>
      <c r="H7" s="401"/>
      <c r="I7" s="402"/>
      <c r="J7" s="397" t="s">
        <v>33</v>
      </c>
      <c r="K7" s="398"/>
      <c r="L7" s="399"/>
      <c r="M7" s="400" t="s">
        <v>398</v>
      </c>
      <c r="N7" s="401"/>
      <c r="O7" s="402"/>
      <c r="P7" s="397" t="s">
        <v>33</v>
      </c>
      <c r="Q7" s="398"/>
      <c r="R7" s="399"/>
      <c r="S7" s="400" t="s">
        <v>398</v>
      </c>
      <c r="T7" s="401"/>
      <c r="U7" s="402"/>
      <c r="V7" s="397" t="s">
        <v>33</v>
      </c>
      <c r="W7" s="398"/>
      <c r="X7" s="399"/>
      <c r="Y7" s="400" t="s">
        <v>398</v>
      </c>
      <c r="Z7" s="401"/>
      <c r="AA7" s="402"/>
      <c r="AB7" s="397" t="s">
        <v>33</v>
      </c>
      <c r="AC7" s="398"/>
      <c r="AD7" s="399"/>
      <c r="AE7" s="400" t="s">
        <v>398</v>
      </c>
      <c r="AF7" s="401"/>
      <c r="AG7" s="402"/>
    </row>
    <row r="8" spans="1:33" ht="63.75" customHeight="1" x14ac:dyDescent="0.25">
      <c r="A8" s="34" t="s">
        <v>206</v>
      </c>
      <c r="B8" s="35"/>
      <c r="C8" s="36"/>
      <c r="D8" s="22" t="s">
        <v>339</v>
      </c>
      <c r="E8" s="23" t="s">
        <v>340</v>
      </c>
      <c r="F8" s="228" t="s">
        <v>341</v>
      </c>
      <c r="G8" s="22" t="s">
        <v>337</v>
      </c>
      <c r="H8" s="23" t="s">
        <v>338</v>
      </c>
      <c r="I8" s="228" t="s">
        <v>341</v>
      </c>
      <c r="J8" s="335" t="s">
        <v>339</v>
      </c>
      <c r="K8" s="336" t="s">
        <v>340</v>
      </c>
      <c r="L8" s="228" t="s">
        <v>341</v>
      </c>
      <c r="M8" s="335" t="s">
        <v>337</v>
      </c>
      <c r="N8" s="336" t="s">
        <v>338</v>
      </c>
      <c r="O8" s="228" t="s">
        <v>341</v>
      </c>
      <c r="P8" s="335" t="s">
        <v>339</v>
      </c>
      <c r="Q8" s="336" t="s">
        <v>340</v>
      </c>
      <c r="R8" s="228" t="s">
        <v>341</v>
      </c>
      <c r="S8" s="335" t="s">
        <v>337</v>
      </c>
      <c r="T8" s="336" t="s">
        <v>338</v>
      </c>
      <c r="U8" s="228" t="s">
        <v>341</v>
      </c>
      <c r="V8" s="335" t="s">
        <v>339</v>
      </c>
      <c r="W8" s="336" t="s">
        <v>340</v>
      </c>
      <c r="X8" s="228" t="s">
        <v>341</v>
      </c>
      <c r="Y8" s="335" t="s">
        <v>337</v>
      </c>
      <c r="Z8" s="336" t="s">
        <v>338</v>
      </c>
      <c r="AA8" s="228" t="s">
        <v>341</v>
      </c>
      <c r="AB8" s="335" t="s">
        <v>339</v>
      </c>
      <c r="AC8" s="336" t="s">
        <v>340</v>
      </c>
      <c r="AD8" s="228" t="s">
        <v>341</v>
      </c>
      <c r="AE8" s="335" t="s">
        <v>337</v>
      </c>
      <c r="AF8" s="336" t="s">
        <v>338</v>
      </c>
      <c r="AG8" s="228" t="s">
        <v>341</v>
      </c>
    </row>
    <row r="9" spans="1:33" ht="15" customHeight="1" x14ac:dyDescent="0.25">
      <c r="A9" s="38" t="s">
        <v>11</v>
      </c>
      <c r="B9" s="14" t="s">
        <v>37</v>
      </c>
      <c r="C9" s="14" t="s">
        <v>37</v>
      </c>
      <c r="D9" s="24">
        <v>62</v>
      </c>
      <c r="E9" s="25">
        <v>24</v>
      </c>
      <c r="F9" s="229">
        <v>38.700000000000003</v>
      </c>
      <c r="G9" s="24">
        <v>58</v>
      </c>
      <c r="H9" s="25">
        <v>21</v>
      </c>
      <c r="I9" s="229">
        <v>36.200000000000003</v>
      </c>
      <c r="J9" s="24">
        <v>107</v>
      </c>
      <c r="K9" s="25">
        <v>51</v>
      </c>
      <c r="L9" s="229">
        <v>47.7</v>
      </c>
      <c r="M9" s="24">
        <v>106</v>
      </c>
      <c r="N9" s="25">
        <v>50</v>
      </c>
      <c r="O9" s="229">
        <v>47.2</v>
      </c>
      <c r="P9" s="24">
        <v>97</v>
      </c>
      <c r="Q9" s="25">
        <v>63</v>
      </c>
      <c r="R9" s="229">
        <v>64.900000000000006</v>
      </c>
      <c r="S9" s="24">
        <v>84</v>
      </c>
      <c r="T9" s="25">
        <v>51</v>
      </c>
      <c r="U9" s="229">
        <v>60.7</v>
      </c>
      <c r="V9" s="24">
        <v>81</v>
      </c>
      <c r="W9" s="25">
        <v>40</v>
      </c>
      <c r="X9" s="229">
        <v>49.4</v>
      </c>
      <c r="Y9" s="24">
        <v>78</v>
      </c>
      <c r="Z9" s="25">
        <v>39</v>
      </c>
      <c r="AA9" s="229">
        <v>50</v>
      </c>
      <c r="AB9" s="24">
        <v>67</v>
      </c>
      <c r="AC9" s="25">
        <v>39</v>
      </c>
      <c r="AD9" s="229">
        <v>58.2</v>
      </c>
      <c r="AE9" s="24">
        <v>66</v>
      </c>
      <c r="AF9" s="25">
        <v>38</v>
      </c>
      <c r="AG9" s="229">
        <v>57.6</v>
      </c>
    </row>
    <row r="10" spans="1:33" ht="15" customHeight="1" x14ac:dyDescent="0.25">
      <c r="A10" s="38"/>
      <c r="B10" s="14" t="s">
        <v>38</v>
      </c>
      <c r="C10" s="14" t="s">
        <v>38</v>
      </c>
      <c r="D10" s="17">
        <v>48</v>
      </c>
      <c r="E10" s="16">
        <v>16</v>
      </c>
      <c r="F10" s="230">
        <v>33.299999999999997</v>
      </c>
      <c r="G10" s="17">
        <v>28</v>
      </c>
      <c r="H10" s="16">
        <v>13</v>
      </c>
      <c r="I10" s="230">
        <v>46.4</v>
      </c>
      <c r="J10" s="17">
        <v>52</v>
      </c>
      <c r="K10" s="16">
        <v>13</v>
      </c>
      <c r="L10" s="230">
        <v>25</v>
      </c>
      <c r="M10" s="17">
        <v>41</v>
      </c>
      <c r="N10" s="16">
        <v>13</v>
      </c>
      <c r="O10" s="230">
        <v>31.7</v>
      </c>
      <c r="P10" s="17">
        <v>33</v>
      </c>
      <c r="Q10" s="16">
        <v>11</v>
      </c>
      <c r="R10" s="230">
        <v>33.299999999999997</v>
      </c>
      <c r="S10" s="17">
        <v>31</v>
      </c>
      <c r="T10" s="16">
        <v>11</v>
      </c>
      <c r="U10" s="230">
        <v>35.5</v>
      </c>
      <c r="V10" s="17">
        <v>42</v>
      </c>
      <c r="W10" s="16">
        <v>6</v>
      </c>
      <c r="X10" s="230">
        <v>14.3</v>
      </c>
      <c r="Y10" s="17">
        <v>36</v>
      </c>
      <c r="Z10" s="16">
        <v>6</v>
      </c>
      <c r="AA10" s="230">
        <v>16.7</v>
      </c>
      <c r="AB10" s="17">
        <v>37</v>
      </c>
      <c r="AC10" s="16">
        <v>7</v>
      </c>
      <c r="AD10" s="230">
        <v>18.899999999999999</v>
      </c>
      <c r="AE10" s="17">
        <v>27</v>
      </c>
      <c r="AF10" s="16">
        <v>7</v>
      </c>
      <c r="AG10" s="230">
        <v>25.9</v>
      </c>
    </row>
    <row r="11" spans="1:33" ht="15" customHeight="1" x14ac:dyDescent="0.25">
      <c r="A11" s="38"/>
      <c r="B11" s="13" t="s">
        <v>207</v>
      </c>
      <c r="C11" s="14" t="s">
        <v>39</v>
      </c>
      <c r="D11" s="17">
        <v>30</v>
      </c>
      <c r="E11" s="16">
        <v>24</v>
      </c>
      <c r="F11" s="230">
        <v>80</v>
      </c>
      <c r="G11" s="17">
        <v>28</v>
      </c>
      <c r="H11" s="16">
        <v>23</v>
      </c>
      <c r="I11" s="230">
        <v>82.1</v>
      </c>
      <c r="J11" s="17">
        <v>46</v>
      </c>
      <c r="K11" s="16">
        <v>39</v>
      </c>
      <c r="L11" s="230">
        <v>84.8</v>
      </c>
      <c r="M11" s="17">
        <v>45</v>
      </c>
      <c r="N11" s="16">
        <v>38</v>
      </c>
      <c r="O11" s="230">
        <v>84.4</v>
      </c>
      <c r="P11" s="17">
        <v>33</v>
      </c>
      <c r="Q11" s="16">
        <v>25</v>
      </c>
      <c r="R11" s="230">
        <v>75.8</v>
      </c>
      <c r="S11" s="17">
        <v>32</v>
      </c>
      <c r="T11" s="16">
        <v>25</v>
      </c>
      <c r="U11" s="230">
        <v>78.099999999999994</v>
      </c>
      <c r="V11" s="17">
        <v>38</v>
      </c>
      <c r="W11" s="16">
        <v>29</v>
      </c>
      <c r="X11" s="230">
        <v>76.3</v>
      </c>
      <c r="Y11" s="17">
        <v>35</v>
      </c>
      <c r="Z11" s="16">
        <v>27</v>
      </c>
      <c r="AA11" s="230">
        <v>77.099999999999994</v>
      </c>
      <c r="AB11" s="17">
        <v>30</v>
      </c>
      <c r="AC11" s="16">
        <v>19</v>
      </c>
      <c r="AD11" s="230">
        <v>63.3</v>
      </c>
      <c r="AE11" s="17">
        <v>30</v>
      </c>
      <c r="AF11" s="16">
        <v>19</v>
      </c>
      <c r="AG11" s="230">
        <v>63.3</v>
      </c>
    </row>
    <row r="12" spans="1:33" ht="15" customHeight="1" x14ac:dyDescent="0.25">
      <c r="A12" s="38"/>
      <c r="B12" s="13"/>
      <c r="C12" s="14" t="s">
        <v>40</v>
      </c>
      <c r="D12" s="17">
        <v>142</v>
      </c>
      <c r="E12" s="16">
        <v>93</v>
      </c>
      <c r="F12" s="230">
        <v>65.5</v>
      </c>
      <c r="G12" s="17">
        <v>119</v>
      </c>
      <c r="H12" s="16">
        <v>88</v>
      </c>
      <c r="I12" s="230">
        <v>73.900000000000006</v>
      </c>
      <c r="J12" s="17">
        <v>96</v>
      </c>
      <c r="K12" s="16">
        <v>62</v>
      </c>
      <c r="L12" s="230">
        <v>64.599999999999994</v>
      </c>
      <c r="M12" s="17">
        <v>83</v>
      </c>
      <c r="N12" s="16">
        <v>57</v>
      </c>
      <c r="O12" s="230">
        <v>68.7</v>
      </c>
      <c r="P12" s="17">
        <v>102</v>
      </c>
      <c r="Q12" s="16">
        <v>60</v>
      </c>
      <c r="R12" s="230">
        <v>58.8</v>
      </c>
      <c r="S12" s="17">
        <v>91</v>
      </c>
      <c r="T12" s="16">
        <v>60</v>
      </c>
      <c r="U12" s="230">
        <v>65.900000000000006</v>
      </c>
      <c r="V12" s="17">
        <v>99</v>
      </c>
      <c r="W12" s="16">
        <v>73</v>
      </c>
      <c r="X12" s="230">
        <v>73.7</v>
      </c>
      <c r="Y12" s="17">
        <v>85</v>
      </c>
      <c r="Z12" s="16">
        <v>68</v>
      </c>
      <c r="AA12" s="230">
        <v>80</v>
      </c>
      <c r="AB12" s="17">
        <v>93</v>
      </c>
      <c r="AC12" s="16">
        <v>70</v>
      </c>
      <c r="AD12" s="230">
        <v>75.3</v>
      </c>
      <c r="AE12" s="17">
        <v>78</v>
      </c>
      <c r="AF12" s="16">
        <v>65</v>
      </c>
      <c r="AG12" s="230">
        <v>83.3</v>
      </c>
    </row>
    <row r="13" spans="1:33" ht="15" customHeight="1" x14ac:dyDescent="0.25">
      <c r="A13" s="38"/>
      <c r="B13" s="13"/>
      <c r="C13" s="14" t="s">
        <v>41</v>
      </c>
      <c r="D13" s="17">
        <v>172</v>
      </c>
      <c r="E13" s="16">
        <v>117</v>
      </c>
      <c r="F13" s="230">
        <v>68</v>
      </c>
      <c r="G13" s="17">
        <v>147</v>
      </c>
      <c r="H13" s="16">
        <v>111</v>
      </c>
      <c r="I13" s="230">
        <v>75.5</v>
      </c>
      <c r="J13" s="17">
        <v>142</v>
      </c>
      <c r="K13" s="16">
        <v>101</v>
      </c>
      <c r="L13" s="230">
        <v>71.099999999999994</v>
      </c>
      <c r="M13" s="17">
        <v>128</v>
      </c>
      <c r="N13" s="16">
        <v>95</v>
      </c>
      <c r="O13" s="230">
        <v>74.2</v>
      </c>
      <c r="P13" s="17">
        <v>135</v>
      </c>
      <c r="Q13" s="16">
        <v>85</v>
      </c>
      <c r="R13" s="230">
        <v>63</v>
      </c>
      <c r="S13" s="17">
        <v>123</v>
      </c>
      <c r="T13" s="16">
        <v>85</v>
      </c>
      <c r="U13" s="230">
        <v>69.099999999999994</v>
      </c>
      <c r="V13" s="17">
        <v>137</v>
      </c>
      <c r="W13" s="16">
        <v>102</v>
      </c>
      <c r="X13" s="230">
        <v>74.5</v>
      </c>
      <c r="Y13" s="17">
        <v>118</v>
      </c>
      <c r="Z13" s="16">
        <v>95</v>
      </c>
      <c r="AA13" s="230">
        <v>80.5</v>
      </c>
      <c r="AB13" s="17">
        <v>123</v>
      </c>
      <c r="AC13" s="16">
        <v>89</v>
      </c>
      <c r="AD13" s="230">
        <v>72.400000000000006</v>
      </c>
      <c r="AE13" s="17">
        <v>107</v>
      </c>
      <c r="AF13" s="16">
        <v>84</v>
      </c>
      <c r="AG13" s="230">
        <v>78.5</v>
      </c>
    </row>
    <row r="14" spans="1:33" ht="15" customHeight="1" x14ac:dyDescent="0.25">
      <c r="A14" s="39"/>
      <c r="B14" s="37" t="s">
        <v>41</v>
      </c>
      <c r="C14" s="37"/>
      <c r="D14" s="19">
        <v>282</v>
      </c>
      <c r="E14" s="20">
        <v>157</v>
      </c>
      <c r="F14" s="231">
        <v>55.7</v>
      </c>
      <c r="G14" s="19">
        <v>220</v>
      </c>
      <c r="H14" s="20">
        <v>145</v>
      </c>
      <c r="I14" s="231">
        <v>65.900000000000006</v>
      </c>
      <c r="J14" s="19">
        <v>301</v>
      </c>
      <c r="K14" s="20">
        <v>165</v>
      </c>
      <c r="L14" s="231">
        <v>54.8</v>
      </c>
      <c r="M14" s="19">
        <v>232</v>
      </c>
      <c r="N14" s="20">
        <v>152</v>
      </c>
      <c r="O14" s="231">
        <v>65.5</v>
      </c>
      <c r="P14" s="19">
        <v>265</v>
      </c>
      <c r="Q14" s="20">
        <v>159</v>
      </c>
      <c r="R14" s="231">
        <v>60</v>
      </c>
      <c r="S14" s="19">
        <v>219</v>
      </c>
      <c r="T14" s="20">
        <v>144</v>
      </c>
      <c r="U14" s="231">
        <v>65.8</v>
      </c>
      <c r="V14" s="19">
        <v>260</v>
      </c>
      <c r="W14" s="20">
        <v>148</v>
      </c>
      <c r="X14" s="231">
        <v>56.9</v>
      </c>
      <c r="Y14" s="19">
        <v>206</v>
      </c>
      <c r="Z14" s="20">
        <v>140</v>
      </c>
      <c r="AA14" s="231">
        <v>68</v>
      </c>
      <c r="AB14" s="19">
        <v>227</v>
      </c>
      <c r="AC14" s="20">
        <v>135</v>
      </c>
      <c r="AD14" s="231">
        <v>59.5</v>
      </c>
      <c r="AE14" s="19">
        <v>188</v>
      </c>
      <c r="AF14" s="20">
        <v>129</v>
      </c>
      <c r="AG14" s="231">
        <v>68.599999999999994</v>
      </c>
    </row>
    <row r="15" spans="1:33" ht="15" customHeight="1" x14ac:dyDescent="0.25">
      <c r="A15" s="38" t="s">
        <v>12</v>
      </c>
      <c r="B15" s="13" t="s">
        <v>42</v>
      </c>
      <c r="C15" s="14" t="s">
        <v>43</v>
      </c>
      <c r="D15" s="17">
        <v>12340</v>
      </c>
      <c r="E15" s="16">
        <v>6951</v>
      </c>
      <c r="F15" s="230">
        <v>56.3</v>
      </c>
      <c r="G15" s="17">
        <v>10243</v>
      </c>
      <c r="H15" s="16">
        <v>6332</v>
      </c>
      <c r="I15" s="230">
        <v>61.8</v>
      </c>
      <c r="J15" s="17">
        <v>11642</v>
      </c>
      <c r="K15" s="16">
        <v>6450</v>
      </c>
      <c r="L15" s="230">
        <v>55.4</v>
      </c>
      <c r="M15" s="17">
        <v>9660</v>
      </c>
      <c r="N15" s="16">
        <v>5881</v>
      </c>
      <c r="O15" s="230">
        <v>60.9</v>
      </c>
      <c r="P15" s="17">
        <v>11496</v>
      </c>
      <c r="Q15" s="16">
        <v>6396</v>
      </c>
      <c r="R15" s="230">
        <v>55.6</v>
      </c>
      <c r="S15" s="17">
        <v>9511</v>
      </c>
      <c r="T15" s="16">
        <v>5834</v>
      </c>
      <c r="U15" s="230">
        <v>61.3</v>
      </c>
      <c r="V15" s="17">
        <v>11617</v>
      </c>
      <c r="W15" s="16">
        <v>6589</v>
      </c>
      <c r="X15" s="230">
        <v>56.7</v>
      </c>
      <c r="Y15" s="17">
        <v>9548</v>
      </c>
      <c r="Z15" s="16">
        <v>5928</v>
      </c>
      <c r="AA15" s="230">
        <v>62.1</v>
      </c>
      <c r="AB15" s="17">
        <v>11721</v>
      </c>
      <c r="AC15" s="16">
        <v>6604</v>
      </c>
      <c r="AD15" s="230">
        <v>56.3</v>
      </c>
      <c r="AE15" s="17">
        <v>9664</v>
      </c>
      <c r="AF15" s="16">
        <v>5989</v>
      </c>
      <c r="AG15" s="230">
        <v>62</v>
      </c>
    </row>
    <row r="16" spans="1:33" ht="15" customHeight="1" x14ac:dyDescent="0.25">
      <c r="A16" s="38"/>
      <c r="B16" s="13"/>
      <c r="C16" s="14" t="s">
        <v>44</v>
      </c>
      <c r="D16" s="17">
        <v>3659</v>
      </c>
      <c r="E16" s="16">
        <v>2656</v>
      </c>
      <c r="F16" s="230">
        <v>72.599999999999994</v>
      </c>
      <c r="G16" s="17">
        <v>2827</v>
      </c>
      <c r="H16" s="16">
        <v>2130</v>
      </c>
      <c r="I16" s="230">
        <v>75.3</v>
      </c>
      <c r="J16" s="17">
        <v>3419</v>
      </c>
      <c r="K16" s="16">
        <v>2434</v>
      </c>
      <c r="L16" s="230">
        <v>71.2</v>
      </c>
      <c r="M16" s="17">
        <v>2581</v>
      </c>
      <c r="N16" s="16">
        <v>1915</v>
      </c>
      <c r="O16" s="230">
        <v>74.2</v>
      </c>
      <c r="P16" s="17">
        <v>3399</v>
      </c>
      <c r="Q16" s="16">
        <v>2482</v>
      </c>
      <c r="R16" s="230">
        <v>73</v>
      </c>
      <c r="S16" s="17">
        <v>2624</v>
      </c>
      <c r="T16" s="16">
        <v>1986</v>
      </c>
      <c r="U16" s="230">
        <v>75.7</v>
      </c>
      <c r="V16" s="17">
        <v>3578</v>
      </c>
      <c r="W16" s="16">
        <v>2620</v>
      </c>
      <c r="X16" s="230">
        <v>73.2</v>
      </c>
      <c r="Y16" s="17">
        <v>2708</v>
      </c>
      <c r="Z16" s="16">
        <v>2058</v>
      </c>
      <c r="AA16" s="230">
        <v>76</v>
      </c>
      <c r="AB16" s="17">
        <v>3501</v>
      </c>
      <c r="AC16" s="16">
        <v>2547</v>
      </c>
      <c r="AD16" s="230">
        <v>72.8</v>
      </c>
      <c r="AE16" s="17">
        <v>2606</v>
      </c>
      <c r="AF16" s="16">
        <v>1944</v>
      </c>
      <c r="AG16" s="230">
        <v>74.599999999999994</v>
      </c>
    </row>
    <row r="17" spans="1:33" ht="15" customHeight="1" x14ac:dyDescent="0.25">
      <c r="A17" s="38"/>
      <c r="B17" s="13"/>
      <c r="C17" s="14" t="s">
        <v>45</v>
      </c>
      <c r="D17" s="17">
        <v>21806</v>
      </c>
      <c r="E17" s="16">
        <v>13001</v>
      </c>
      <c r="F17" s="230">
        <v>59.6</v>
      </c>
      <c r="G17" s="17">
        <v>18114</v>
      </c>
      <c r="H17" s="16">
        <v>11213</v>
      </c>
      <c r="I17" s="230">
        <v>61.9</v>
      </c>
      <c r="J17" s="17">
        <v>21475</v>
      </c>
      <c r="K17" s="16">
        <v>12547</v>
      </c>
      <c r="L17" s="230">
        <v>58.4</v>
      </c>
      <c r="M17" s="17">
        <v>17532</v>
      </c>
      <c r="N17" s="16">
        <v>10704</v>
      </c>
      <c r="O17" s="230">
        <v>61.1</v>
      </c>
      <c r="P17" s="17">
        <v>20879</v>
      </c>
      <c r="Q17" s="16">
        <v>12549</v>
      </c>
      <c r="R17" s="230">
        <v>60.1</v>
      </c>
      <c r="S17" s="17">
        <v>17154</v>
      </c>
      <c r="T17" s="16">
        <v>10840</v>
      </c>
      <c r="U17" s="230">
        <v>63.2</v>
      </c>
      <c r="V17" s="17">
        <v>21123</v>
      </c>
      <c r="W17" s="16">
        <v>12836</v>
      </c>
      <c r="X17" s="230">
        <v>60.8</v>
      </c>
      <c r="Y17" s="17">
        <v>17230</v>
      </c>
      <c r="Z17" s="16">
        <v>10916</v>
      </c>
      <c r="AA17" s="230">
        <v>63.4</v>
      </c>
      <c r="AB17" s="17">
        <v>21992</v>
      </c>
      <c r="AC17" s="16">
        <v>13609</v>
      </c>
      <c r="AD17" s="230">
        <v>61.9</v>
      </c>
      <c r="AE17" s="17">
        <v>17742</v>
      </c>
      <c r="AF17" s="16">
        <v>11562</v>
      </c>
      <c r="AG17" s="230">
        <v>65.2</v>
      </c>
    </row>
    <row r="18" spans="1:33" ht="15" customHeight="1" x14ac:dyDescent="0.25">
      <c r="A18" s="38"/>
      <c r="B18" s="13"/>
      <c r="C18" s="14" t="s">
        <v>41</v>
      </c>
      <c r="D18" s="17">
        <v>37805</v>
      </c>
      <c r="E18" s="16">
        <v>22608</v>
      </c>
      <c r="F18" s="230">
        <v>59.8</v>
      </c>
      <c r="G18" s="17">
        <v>26120</v>
      </c>
      <c r="H18" s="16">
        <v>18294</v>
      </c>
      <c r="I18" s="230">
        <v>70</v>
      </c>
      <c r="J18" s="17">
        <v>36536</v>
      </c>
      <c r="K18" s="16">
        <v>21431</v>
      </c>
      <c r="L18" s="230">
        <v>58.7</v>
      </c>
      <c r="M18" s="17">
        <v>25021</v>
      </c>
      <c r="N18" s="16">
        <v>17203</v>
      </c>
      <c r="O18" s="230">
        <v>68.8</v>
      </c>
      <c r="P18" s="17">
        <v>35774</v>
      </c>
      <c r="Q18" s="16">
        <v>21427</v>
      </c>
      <c r="R18" s="230">
        <v>59.9</v>
      </c>
      <c r="S18" s="17">
        <v>24685</v>
      </c>
      <c r="T18" s="16">
        <v>17302</v>
      </c>
      <c r="U18" s="230">
        <v>70.099999999999994</v>
      </c>
      <c r="V18" s="17">
        <v>36318</v>
      </c>
      <c r="W18" s="16">
        <v>22045</v>
      </c>
      <c r="X18" s="230">
        <v>60.7</v>
      </c>
      <c r="Y18" s="17">
        <v>24861</v>
      </c>
      <c r="Z18" s="16">
        <v>17475</v>
      </c>
      <c r="AA18" s="230">
        <v>70.3</v>
      </c>
      <c r="AB18" s="17">
        <v>37214</v>
      </c>
      <c r="AC18" s="16">
        <v>22760</v>
      </c>
      <c r="AD18" s="230">
        <v>61.2</v>
      </c>
      <c r="AE18" s="17">
        <v>25195</v>
      </c>
      <c r="AF18" s="16">
        <v>17946</v>
      </c>
      <c r="AG18" s="230">
        <v>71.2</v>
      </c>
    </row>
    <row r="19" spans="1:33" ht="15" customHeight="1" x14ac:dyDescent="0.25">
      <c r="A19" s="38"/>
      <c r="B19" s="13" t="s">
        <v>272</v>
      </c>
      <c r="C19" s="14" t="s">
        <v>47</v>
      </c>
      <c r="D19" s="17">
        <v>7124</v>
      </c>
      <c r="E19" s="16">
        <v>4407</v>
      </c>
      <c r="F19" s="230">
        <v>61.9</v>
      </c>
      <c r="G19" s="17">
        <v>6031</v>
      </c>
      <c r="H19" s="16">
        <v>3798</v>
      </c>
      <c r="I19" s="230">
        <v>63</v>
      </c>
      <c r="J19" s="17">
        <v>7820</v>
      </c>
      <c r="K19" s="16">
        <v>4707</v>
      </c>
      <c r="L19" s="230">
        <v>60.2</v>
      </c>
      <c r="M19" s="17">
        <v>6579</v>
      </c>
      <c r="N19" s="16">
        <v>4086</v>
      </c>
      <c r="O19" s="230">
        <v>62.1</v>
      </c>
      <c r="P19" s="17">
        <v>8593</v>
      </c>
      <c r="Q19" s="16">
        <v>5352</v>
      </c>
      <c r="R19" s="230">
        <v>62.3</v>
      </c>
      <c r="S19" s="17">
        <v>7208</v>
      </c>
      <c r="T19" s="16">
        <v>4626</v>
      </c>
      <c r="U19" s="230">
        <v>64.2</v>
      </c>
      <c r="V19" s="17">
        <v>9508</v>
      </c>
      <c r="W19" s="16">
        <v>6023</v>
      </c>
      <c r="X19" s="230">
        <v>63.3</v>
      </c>
      <c r="Y19" s="17">
        <v>7859</v>
      </c>
      <c r="Z19" s="16">
        <v>5167</v>
      </c>
      <c r="AA19" s="230">
        <v>65.7</v>
      </c>
      <c r="AB19" s="17">
        <v>11061</v>
      </c>
      <c r="AC19" s="16">
        <v>7131</v>
      </c>
      <c r="AD19" s="230">
        <v>64.5</v>
      </c>
      <c r="AE19" s="17">
        <v>9132</v>
      </c>
      <c r="AF19" s="16">
        <v>6073</v>
      </c>
      <c r="AG19" s="230">
        <v>66.5</v>
      </c>
    </row>
    <row r="20" spans="1:33" ht="15" customHeight="1" x14ac:dyDescent="0.25">
      <c r="A20" s="38"/>
      <c r="B20" s="13"/>
      <c r="C20" s="14" t="s">
        <v>375</v>
      </c>
      <c r="D20" s="17">
        <v>138</v>
      </c>
      <c r="E20" s="16">
        <v>73</v>
      </c>
      <c r="F20" s="230">
        <v>52.9</v>
      </c>
      <c r="G20" s="17">
        <v>103</v>
      </c>
      <c r="H20" s="16">
        <v>58</v>
      </c>
      <c r="I20" s="230">
        <v>56.3</v>
      </c>
      <c r="J20" s="17">
        <v>93</v>
      </c>
      <c r="K20" s="16">
        <v>43</v>
      </c>
      <c r="L20" s="230">
        <v>46.2</v>
      </c>
      <c r="M20" s="17">
        <v>86</v>
      </c>
      <c r="N20" s="16">
        <v>41</v>
      </c>
      <c r="O20" s="230">
        <v>47.7</v>
      </c>
      <c r="P20" s="17">
        <v>91</v>
      </c>
      <c r="Q20" s="16">
        <v>58</v>
      </c>
      <c r="R20" s="230">
        <v>63.7</v>
      </c>
      <c r="S20" s="17">
        <v>78</v>
      </c>
      <c r="T20" s="16">
        <v>47</v>
      </c>
      <c r="U20" s="230">
        <v>60.3</v>
      </c>
      <c r="V20" s="17">
        <v>87</v>
      </c>
      <c r="W20" s="16">
        <v>54</v>
      </c>
      <c r="X20" s="230">
        <v>62.1</v>
      </c>
      <c r="Y20" s="17">
        <v>78</v>
      </c>
      <c r="Z20" s="16">
        <v>51</v>
      </c>
      <c r="AA20" s="230">
        <v>65.400000000000006</v>
      </c>
      <c r="AB20" s="17">
        <v>95</v>
      </c>
      <c r="AC20" s="16">
        <v>60</v>
      </c>
      <c r="AD20" s="230">
        <v>63.2</v>
      </c>
      <c r="AE20" s="17">
        <v>89</v>
      </c>
      <c r="AF20" s="16">
        <v>59</v>
      </c>
      <c r="AG20" s="230">
        <v>66.3</v>
      </c>
    </row>
    <row r="21" spans="1:33" ht="15" customHeight="1" x14ac:dyDescent="0.25">
      <c r="A21" s="38"/>
      <c r="B21" s="13"/>
      <c r="C21" s="14" t="s">
        <v>41</v>
      </c>
      <c r="D21" s="17">
        <v>7262</v>
      </c>
      <c r="E21" s="16">
        <v>4480</v>
      </c>
      <c r="F21" s="230">
        <v>61.7</v>
      </c>
      <c r="G21" s="17">
        <v>6121</v>
      </c>
      <c r="H21" s="16">
        <v>3851</v>
      </c>
      <c r="I21" s="230">
        <v>62.9</v>
      </c>
      <c r="J21" s="17">
        <v>7913</v>
      </c>
      <c r="K21" s="16">
        <v>4750</v>
      </c>
      <c r="L21" s="230">
        <v>60</v>
      </c>
      <c r="M21" s="17">
        <v>6656</v>
      </c>
      <c r="N21" s="16">
        <v>4125</v>
      </c>
      <c r="O21" s="230">
        <v>62</v>
      </c>
      <c r="P21" s="17">
        <v>8684</v>
      </c>
      <c r="Q21" s="16">
        <v>5410</v>
      </c>
      <c r="R21" s="230">
        <v>62.3</v>
      </c>
      <c r="S21" s="17">
        <v>7276</v>
      </c>
      <c r="T21" s="16">
        <v>4672</v>
      </c>
      <c r="U21" s="230">
        <v>64.2</v>
      </c>
      <c r="V21" s="17">
        <v>9595</v>
      </c>
      <c r="W21" s="16">
        <v>6077</v>
      </c>
      <c r="X21" s="230">
        <v>63.3</v>
      </c>
      <c r="Y21" s="17">
        <v>7927</v>
      </c>
      <c r="Z21" s="16">
        <v>5211</v>
      </c>
      <c r="AA21" s="230">
        <v>65.7</v>
      </c>
      <c r="AB21" s="17">
        <v>11156</v>
      </c>
      <c r="AC21" s="16">
        <v>7191</v>
      </c>
      <c r="AD21" s="230">
        <v>64.5</v>
      </c>
      <c r="AE21" s="17">
        <v>9201</v>
      </c>
      <c r="AF21" s="16">
        <v>6120</v>
      </c>
      <c r="AG21" s="230">
        <v>66.5</v>
      </c>
    </row>
    <row r="22" spans="1:33" ht="15" customHeight="1" x14ac:dyDescent="0.25">
      <c r="A22" s="39"/>
      <c r="B22" s="37" t="s">
        <v>41</v>
      </c>
      <c r="C22" s="37"/>
      <c r="D22" s="19">
        <v>45067</v>
      </c>
      <c r="E22" s="20">
        <v>27088</v>
      </c>
      <c r="F22" s="231">
        <v>60.1</v>
      </c>
      <c r="G22" s="19">
        <v>29230</v>
      </c>
      <c r="H22" s="20">
        <v>20641</v>
      </c>
      <c r="I22" s="231">
        <v>70.599999999999994</v>
      </c>
      <c r="J22" s="19">
        <v>44449</v>
      </c>
      <c r="K22" s="20">
        <v>26181</v>
      </c>
      <c r="L22" s="231">
        <v>58.9</v>
      </c>
      <c r="M22" s="19">
        <v>28355</v>
      </c>
      <c r="N22" s="20">
        <v>19680</v>
      </c>
      <c r="O22" s="231">
        <v>69.400000000000006</v>
      </c>
      <c r="P22" s="19">
        <v>44458</v>
      </c>
      <c r="Q22" s="20">
        <v>26837</v>
      </c>
      <c r="R22" s="231">
        <v>60.4</v>
      </c>
      <c r="S22" s="19">
        <v>28272</v>
      </c>
      <c r="T22" s="20">
        <v>20106</v>
      </c>
      <c r="U22" s="231">
        <v>71.099999999999994</v>
      </c>
      <c r="V22" s="19">
        <v>45913</v>
      </c>
      <c r="W22" s="20">
        <v>28122</v>
      </c>
      <c r="X22" s="231">
        <v>61.3</v>
      </c>
      <c r="Y22" s="19">
        <v>28877</v>
      </c>
      <c r="Z22" s="20">
        <v>20640</v>
      </c>
      <c r="AA22" s="231">
        <v>71.5</v>
      </c>
      <c r="AB22" s="19">
        <v>48370</v>
      </c>
      <c r="AC22" s="20">
        <v>29951</v>
      </c>
      <c r="AD22" s="231">
        <v>61.9</v>
      </c>
      <c r="AE22" s="19">
        <v>29701</v>
      </c>
      <c r="AF22" s="20">
        <v>21504</v>
      </c>
      <c r="AG22" s="231">
        <v>72.400000000000006</v>
      </c>
    </row>
    <row r="23" spans="1:33" ht="15" customHeight="1" x14ac:dyDescent="0.25">
      <c r="A23" s="38" t="s">
        <v>13</v>
      </c>
      <c r="B23" s="13" t="s">
        <v>48</v>
      </c>
      <c r="C23" s="14" t="s">
        <v>49</v>
      </c>
      <c r="D23" s="17">
        <v>3663</v>
      </c>
      <c r="E23" s="16">
        <v>1449</v>
      </c>
      <c r="F23" s="230">
        <v>39.6</v>
      </c>
      <c r="G23" s="17">
        <v>1060</v>
      </c>
      <c r="H23" s="16">
        <v>559</v>
      </c>
      <c r="I23" s="230">
        <v>52.7</v>
      </c>
      <c r="J23" s="17">
        <v>3464</v>
      </c>
      <c r="K23" s="16">
        <v>1373</v>
      </c>
      <c r="L23" s="230">
        <v>39.6</v>
      </c>
      <c r="M23" s="17">
        <v>1023</v>
      </c>
      <c r="N23" s="16">
        <v>536</v>
      </c>
      <c r="O23" s="230">
        <v>52.4</v>
      </c>
      <c r="P23" s="17">
        <v>3475</v>
      </c>
      <c r="Q23" s="16">
        <v>1628</v>
      </c>
      <c r="R23" s="230">
        <v>46.8</v>
      </c>
      <c r="S23" s="17">
        <v>1082</v>
      </c>
      <c r="T23" s="16">
        <v>625</v>
      </c>
      <c r="U23" s="230">
        <v>57.8</v>
      </c>
      <c r="V23" s="17">
        <v>4092</v>
      </c>
      <c r="W23" s="16">
        <v>1762</v>
      </c>
      <c r="X23" s="230">
        <v>43.1</v>
      </c>
      <c r="Y23" s="17">
        <v>1189</v>
      </c>
      <c r="Z23" s="16">
        <v>654</v>
      </c>
      <c r="AA23" s="230">
        <v>55</v>
      </c>
      <c r="AB23" s="17">
        <v>4467</v>
      </c>
      <c r="AC23" s="16">
        <v>1854</v>
      </c>
      <c r="AD23" s="230">
        <v>41.5</v>
      </c>
      <c r="AE23" s="17">
        <v>1270</v>
      </c>
      <c r="AF23" s="16">
        <v>690</v>
      </c>
      <c r="AG23" s="230">
        <v>54.3</v>
      </c>
    </row>
    <row r="24" spans="1:33" ht="15" customHeight="1" x14ac:dyDescent="0.25">
      <c r="A24" s="38"/>
      <c r="B24" s="13"/>
      <c r="C24" s="14" t="s">
        <v>50</v>
      </c>
      <c r="D24" s="17">
        <v>209</v>
      </c>
      <c r="E24" s="16">
        <v>101</v>
      </c>
      <c r="F24" s="230">
        <v>48.3</v>
      </c>
      <c r="G24" s="17">
        <v>125</v>
      </c>
      <c r="H24" s="16">
        <v>64</v>
      </c>
      <c r="I24" s="230">
        <v>51.2</v>
      </c>
      <c r="J24" s="17">
        <v>228</v>
      </c>
      <c r="K24" s="16">
        <v>94</v>
      </c>
      <c r="L24" s="230">
        <v>41.2</v>
      </c>
      <c r="M24" s="17">
        <v>149</v>
      </c>
      <c r="N24" s="16">
        <v>69</v>
      </c>
      <c r="O24" s="230">
        <v>46.3</v>
      </c>
      <c r="P24" s="17">
        <v>235</v>
      </c>
      <c r="Q24" s="16">
        <v>102</v>
      </c>
      <c r="R24" s="230">
        <v>43.4</v>
      </c>
      <c r="S24" s="17">
        <v>124</v>
      </c>
      <c r="T24" s="16">
        <v>61</v>
      </c>
      <c r="U24" s="230">
        <v>49.2</v>
      </c>
      <c r="V24" s="17">
        <v>259</v>
      </c>
      <c r="W24" s="16">
        <v>97</v>
      </c>
      <c r="X24" s="230">
        <v>37.5</v>
      </c>
      <c r="Y24" s="17">
        <v>148</v>
      </c>
      <c r="Z24" s="16">
        <v>62</v>
      </c>
      <c r="AA24" s="230">
        <v>41.9</v>
      </c>
      <c r="AB24" s="17">
        <v>409</v>
      </c>
      <c r="AC24" s="16">
        <v>201</v>
      </c>
      <c r="AD24" s="230">
        <v>49.1</v>
      </c>
      <c r="AE24" s="17">
        <v>170</v>
      </c>
      <c r="AF24" s="16">
        <v>96</v>
      </c>
      <c r="AG24" s="230">
        <v>56.5</v>
      </c>
    </row>
    <row r="25" spans="1:33" ht="15" customHeight="1" x14ac:dyDescent="0.25">
      <c r="A25" s="38"/>
      <c r="B25" s="13"/>
      <c r="C25" s="14" t="s">
        <v>41</v>
      </c>
      <c r="D25" s="17">
        <v>3872</v>
      </c>
      <c r="E25" s="16">
        <v>1550</v>
      </c>
      <c r="F25" s="230">
        <v>40</v>
      </c>
      <c r="G25" s="17">
        <v>1139</v>
      </c>
      <c r="H25" s="16">
        <v>611</v>
      </c>
      <c r="I25" s="230">
        <v>53.6</v>
      </c>
      <c r="J25" s="17">
        <v>3692</v>
      </c>
      <c r="K25" s="16">
        <v>1467</v>
      </c>
      <c r="L25" s="230">
        <v>39.700000000000003</v>
      </c>
      <c r="M25" s="17">
        <v>1114</v>
      </c>
      <c r="N25" s="16">
        <v>587</v>
      </c>
      <c r="O25" s="230">
        <v>52.7</v>
      </c>
      <c r="P25" s="17">
        <v>3710</v>
      </c>
      <c r="Q25" s="16">
        <v>1730</v>
      </c>
      <c r="R25" s="230">
        <v>46.6</v>
      </c>
      <c r="S25" s="17">
        <v>1162</v>
      </c>
      <c r="T25" s="16">
        <v>673</v>
      </c>
      <c r="U25" s="230">
        <v>57.9</v>
      </c>
      <c r="V25" s="17">
        <v>4351</v>
      </c>
      <c r="W25" s="16">
        <v>1859</v>
      </c>
      <c r="X25" s="230">
        <v>42.7</v>
      </c>
      <c r="Y25" s="17">
        <v>1289</v>
      </c>
      <c r="Z25" s="16">
        <v>706</v>
      </c>
      <c r="AA25" s="230">
        <v>54.8</v>
      </c>
      <c r="AB25" s="17">
        <v>4876</v>
      </c>
      <c r="AC25" s="16">
        <v>2055</v>
      </c>
      <c r="AD25" s="230">
        <v>42.1</v>
      </c>
      <c r="AE25" s="17">
        <v>1383</v>
      </c>
      <c r="AF25" s="16">
        <v>769</v>
      </c>
      <c r="AG25" s="230">
        <v>55.6</v>
      </c>
    </row>
    <row r="26" spans="1:33" ht="15" customHeight="1" x14ac:dyDescent="0.25">
      <c r="A26" s="38"/>
      <c r="B26" s="13" t="s">
        <v>51</v>
      </c>
      <c r="C26" s="14" t="s">
        <v>52</v>
      </c>
      <c r="D26" s="17">
        <v>63</v>
      </c>
      <c r="E26" s="16">
        <v>55</v>
      </c>
      <c r="F26" s="230">
        <v>87.3</v>
      </c>
      <c r="G26" s="17">
        <v>26</v>
      </c>
      <c r="H26" s="16">
        <v>21</v>
      </c>
      <c r="I26" s="230">
        <v>80.8</v>
      </c>
      <c r="J26" s="17">
        <v>101</v>
      </c>
      <c r="K26" s="16">
        <v>38</v>
      </c>
      <c r="L26" s="230">
        <v>37.6</v>
      </c>
      <c r="M26" s="17">
        <v>37</v>
      </c>
      <c r="N26" s="16">
        <v>28</v>
      </c>
      <c r="O26" s="230">
        <v>75.7</v>
      </c>
      <c r="P26" s="17">
        <v>109</v>
      </c>
      <c r="Q26" s="16">
        <v>78</v>
      </c>
      <c r="R26" s="230">
        <v>71.599999999999994</v>
      </c>
      <c r="S26" s="17">
        <v>48</v>
      </c>
      <c r="T26" s="16">
        <v>40</v>
      </c>
      <c r="U26" s="230">
        <v>83.3</v>
      </c>
      <c r="V26" s="17">
        <v>78</v>
      </c>
      <c r="W26" s="16">
        <v>63</v>
      </c>
      <c r="X26" s="230">
        <v>80.8</v>
      </c>
      <c r="Y26" s="17">
        <v>39</v>
      </c>
      <c r="Z26" s="16">
        <v>34</v>
      </c>
      <c r="AA26" s="230">
        <v>87.2</v>
      </c>
      <c r="AB26" s="17">
        <v>109</v>
      </c>
      <c r="AC26" s="16">
        <v>93</v>
      </c>
      <c r="AD26" s="230">
        <v>85.3</v>
      </c>
      <c r="AE26" s="17">
        <v>47</v>
      </c>
      <c r="AF26" s="16">
        <v>43</v>
      </c>
      <c r="AG26" s="230">
        <v>91.5</v>
      </c>
    </row>
    <row r="27" spans="1:33" ht="15" customHeight="1" x14ac:dyDescent="0.25">
      <c r="A27" s="38"/>
      <c r="B27" s="13"/>
      <c r="C27" s="14" t="s">
        <v>53</v>
      </c>
      <c r="D27" s="17">
        <v>323</v>
      </c>
      <c r="E27" s="16">
        <v>230</v>
      </c>
      <c r="F27" s="230">
        <v>71.2</v>
      </c>
      <c r="G27" s="17">
        <v>117</v>
      </c>
      <c r="H27" s="16">
        <v>94</v>
      </c>
      <c r="I27" s="230">
        <v>80.3</v>
      </c>
      <c r="J27" s="17">
        <v>451</v>
      </c>
      <c r="K27" s="16">
        <v>326</v>
      </c>
      <c r="L27" s="230">
        <v>72.3</v>
      </c>
      <c r="M27" s="17">
        <v>168</v>
      </c>
      <c r="N27" s="16">
        <v>138</v>
      </c>
      <c r="O27" s="230">
        <v>82.1</v>
      </c>
      <c r="P27" s="17">
        <v>474</v>
      </c>
      <c r="Q27" s="16">
        <v>341</v>
      </c>
      <c r="R27" s="230">
        <v>71.900000000000006</v>
      </c>
      <c r="S27" s="17">
        <v>178</v>
      </c>
      <c r="T27" s="16">
        <v>148</v>
      </c>
      <c r="U27" s="230">
        <v>83.1</v>
      </c>
      <c r="V27" s="17">
        <v>520</v>
      </c>
      <c r="W27" s="16">
        <v>341</v>
      </c>
      <c r="X27" s="230">
        <v>65.599999999999994</v>
      </c>
      <c r="Y27" s="17">
        <v>189</v>
      </c>
      <c r="Z27" s="16">
        <v>154</v>
      </c>
      <c r="AA27" s="230">
        <v>81.5</v>
      </c>
      <c r="AB27" s="17">
        <v>496</v>
      </c>
      <c r="AC27" s="16">
        <v>314</v>
      </c>
      <c r="AD27" s="230">
        <v>63.3</v>
      </c>
      <c r="AE27" s="17">
        <v>192</v>
      </c>
      <c r="AF27" s="16">
        <v>155</v>
      </c>
      <c r="AG27" s="230">
        <v>80.7</v>
      </c>
    </row>
    <row r="28" spans="1:33" ht="15" customHeight="1" x14ac:dyDescent="0.25">
      <c r="A28" s="38"/>
      <c r="B28" s="13"/>
      <c r="C28" s="14" t="s">
        <v>54</v>
      </c>
      <c r="D28" s="17">
        <v>1</v>
      </c>
      <c r="E28" s="16">
        <v>0</v>
      </c>
      <c r="F28" s="230">
        <v>0</v>
      </c>
      <c r="G28" s="17">
        <v>1</v>
      </c>
      <c r="H28" s="16">
        <v>0</v>
      </c>
      <c r="I28" s="230">
        <v>0</v>
      </c>
      <c r="J28" s="17">
        <v>1</v>
      </c>
      <c r="K28" s="16">
        <v>0</v>
      </c>
      <c r="L28" s="230">
        <v>0</v>
      </c>
      <c r="M28" s="17">
        <v>1</v>
      </c>
      <c r="N28" s="16">
        <v>0</v>
      </c>
      <c r="O28" s="230">
        <v>0</v>
      </c>
      <c r="P28" s="17">
        <v>2</v>
      </c>
      <c r="Q28" s="16">
        <v>1</v>
      </c>
      <c r="R28" s="230">
        <v>50</v>
      </c>
      <c r="S28" s="17">
        <v>2</v>
      </c>
      <c r="T28" s="16">
        <v>1</v>
      </c>
      <c r="U28" s="230">
        <v>50</v>
      </c>
      <c r="V28" s="17">
        <v>0</v>
      </c>
      <c r="W28" s="16">
        <v>0</v>
      </c>
      <c r="X28" s="230">
        <v>0</v>
      </c>
      <c r="Y28" s="17">
        <v>0</v>
      </c>
      <c r="Z28" s="16">
        <v>0</v>
      </c>
      <c r="AA28" s="230">
        <v>0</v>
      </c>
      <c r="AB28" s="17">
        <v>1</v>
      </c>
      <c r="AC28" s="16">
        <v>0</v>
      </c>
      <c r="AD28" s="230">
        <v>0</v>
      </c>
      <c r="AE28" s="17">
        <v>1</v>
      </c>
      <c r="AF28" s="16">
        <v>0</v>
      </c>
      <c r="AG28" s="230">
        <v>0</v>
      </c>
    </row>
    <row r="29" spans="1:33" ht="15" customHeight="1" x14ac:dyDescent="0.25">
      <c r="A29" s="38"/>
      <c r="B29" s="13"/>
      <c r="C29" s="14" t="s">
        <v>376</v>
      </c>
      <c r="D29" s="17">
        <v>136</v>
      </c>
      <c r="E29" s="16">
        <v>80</v>
      </c>
      <c r="F29" s="230">
        <v>58.8</v>
      </c>
      <c r="G29" s="17">
        <v>72</v>
      </c>
      <c r="H29" s="16">
        <v>48</v>
      </c>
      <c r="I29" s="230">
        <v>66.7</v>
      </c>
      <c r="J29" s="17">
        <v>123</v>
      </c>
      <c r="K29" s="16">
        <v>74</v>
      </c>
      <c r="L29" s="230">
        <v>60.2</v>
      </c>
      <c r="M29" s="17">
        <v>68</v>
      </c>
      <c r="N29" s="16">
        <v>46</v>
      </c>
      <c r="O29" s="230">
        <v>67.599999999999994</v>
      </c>
      <c r="P29" s="17">
        <v>186</v>
      </c>
      <c r="Q29" s="16">
        <v>125</v>
      </c>
      <c r="R29" s="230">
        <v>67.2</v>
      </c>
      <c r="S29" s="17">
        <v>77</v>
      </c>
      <c r="T29" s="16">
        <v>60</v>
      </c>
      <c r="U29" s="230">
        <v>77.900000000000006</v>
      </c>
      <c r="V29" s="17">
        <v>218</v>
      </c>
      <c r="W29" s="16">
        <v>130</v>
      </c>
      <c r="X29" s="230">
        <v>59.6</v>
      </c>
      <c r="Y29" s="17">
        <v>82</v>
      </c>
      <c r="Z29" s="16">
        <v>58</v>
      </c>
      <c r="AA29" s="230">
        <v>70.7</v>
      </c>
      <c r="AB29" s="17">
        <v>179</v>
      </c>
      <c r="AC29" s="16">
        <v>136</v>
      </c>
      <c r="AD29" s="230">
        <v>76</v>
      </c>
      <c r="AE29" s="17">
        <v>95</v>
      </c>
      <c r="AF29" s="16">
        <v>72</v>
      </c>
      <c r="AG29" s="230">
        <v>75.8</v>
      </c>
    </row>
    <row r="30" spans="1:33" ht="15" customHeight="1" x14ac:dyDescent="0.25">
      <c r="A30" s="38"/>
      <c r="B30" s="13"/>
      <c r="C30" s="14" t="s">
        <v>41</v>
      </c>
      <c r="D30" s="17">
        <v>523</v>
      </c>
      <c r="E30" s="16">
        <v>365</v>
      </c>
      <c r="F30" s="230">
        <v>69.8</v>
      </c>
      <c r="G30" s="17">
        <v>199</v>
      </c>
      <c r="H30" s="16">
        <v>151</v>
      </c>
      <c r="I30" s="230">
        <v>75.900000000000006</v>
      </c>
      <c r="J30" s="17">
        <v>676</v>
      </c>
      <c r="K30" s="16">
        <v>438</v>
      </c>
      <c r="L30" s="230">
        <v>64.8</v>
      </c>
      <c r="M30" s="17">
        <v>252</v>
      </c>
      <c r="N30" s="16">
        <v>199</v>
      </c>
      <c r="O30" s="230">
        <v>79</v>
      </c>
      <c r="P30" s="17">
        <v>771</v>
      </c>
      <c r="Q30" s="16">
        <v>545</v>
      </c>
      <c r="R30" s="230">
        <v>70.7</v>
      </c>
      <c r="S30" s="17">
        <v>273</v>
      </c>
      <c r="T30" s="16">
        <v>224</v>
      </c>
      <c r="U30" s="230">
        <v>82.1</v>
      </c>
      <c r="V30" s="17">
        <v>816</v>
      </c>
      <c r="W30" s="16">
        <v>534</v>
      </c>
      <c r="X30" s="230">
        <v>65.400000000000006</v>
      </c>
      <c r="Y30" s="17">
        <v>281</v>
      </c>
      <c r="Z30" s="16">
        <v>224</v>
      </c>
      <c r="AA30" s="230">
        <v>79.7</v>
      </c>
      <c r="AB30" s="17">
        <v>785</v>
      </c>
      <c r="AC30" s="16">
        <v>543</v>
      </c>
      <c r="AD30" s="230">
        <v>69.2</v>
      </c>
      <c r="AE30" s="17">
        <v>303</v>
      </c>
      <c r="AF30" s="16">
        <v>246</v>
      </c>
      <c r="AG30" s="230">
        <v>81.2</v>
      </c>
    </row>
    <row r="31" spans="1:33" ht="15" customHeight="1" x14ac:dyDescent="0.25">
      <c r="A31" s="39"/>
      <c r="B31" s="37" t="s">
        <v>41</v>
      </c>
      <c r="C31" s="37"/>
      <c r="D31" s="19">
        <v>4395</v>
      </c>
      <c r="E31" s="20">
        <v>1915</v>
      </c>
      <c r="F31" s="231">
        <v>43.6</v>
      </c>
      <c r="G31" s="19">
        <v>1302</v>
      </c>
      <c r="H31" s="20">
        <v>746</v>
      </c>
      <c r="I31" s="231">
        <v>57.3</v>
      </c>
      <c r="J31" s="19">
        <v>4368</v>
      </c>
      <c r="K31" s="20">
        <v>1905</v>
      </c>
      <c r="L31" s="231">
        <v>43.6</v>
      </c>
      <c r="M31" s="19">
        <v>1321</v>
      </c>
      <c r="N31" s="20">
        <v>763</v>
      </c>
      <c r="O31" s="231">
        <v>57.8</v>
      </c>
      <c r="P31" s="19">
        <v>4481</v>
      </c>
      <c r="Q31" s="20">
        <v>2275</v>
      </c>
      <c r="R31" s="231">
        <v>50.8</v>
      </c>
      <c r="S31" s="19">
        <v>1379</v>
      </c>
      <c r="T31" s="20">
        <v>860</v>
      </c>
      <c r="U31" s="231">
        <v>62.4</v>
      </c>
      <c r="V31" s="19">
        <v>5167</v>
      </c>
      <c r="W31" s="20">
        <v>2393</v>
      </c>
      <c r="X31" s="231">
        <v>46.3</v>
      </c>
      <c r="Y31" s="19">
        <v>1519</v>
      </c>
      <c r="Z31" s="20">
        <v>897</v>
      </c>
      <c r="AA31" s="231">
        <v>59.1</v>
      </c>
      <c r="AB31" s="19">
        <v>5661</v>
      </c>
      <c r="AC31" s="20">
        <v>2598</v>
      </c>
      <c r="AD31" s="231">
        <v>45.9</v>
      </c>
      <c r="AE31" s="19">
        <v>1630</v>
      </c>
      <c r="AF31" s="20">
        <v>975</v>
      </c>
      <c r="AG31" s="231">
        <v>59.8</v>
      </c>
    </row>
    <row r="32" spans="1:33" ht="15" customHeight="1" x14ac:dyDescent="0.25">
      <c r="A32" s="38" t="s">
        <v>14</v>
      </c>
      <c r="B32" s="13" t="s">
        <v>208</v>
      </c>
      <c r="C32" s="14" t="s">
        <v>55</v>
      </c>
      <c r="D32" s="17">
        <v>1339</v>
      </c>
      <c r="E32" s="16">
        <v>1121</v>
      </c>
      <c r="F32" s="230">
        <v>83.7</v>
      </c>
      <c r="G32" s="17">
        <v>1308</v>
      </c>
      <c r="H32" s="16">
        <v>1103</v>
      </c>
      <c r="I32" s="230">
        <v>84.3</v>
      </c>
      <c r="J32" s="17">
        <v>1424</v>
      </c>
      <c r="K32" s="16">
        <v>1235</v>
      </c>
      <c r="L32" s="230">
        <v>86.7</v>
      </c>
      <c r="M32" s="17">
        <v>1370</v>
      </c>
      <c r="N32" s="16">
        <v>1204</v>
      </c>
      <c r="O32" s="230">
        <v>87.9</v>
      </c>
      <c r="P32" s="17">
        <v>1381</v>
      </c>
      <c r="Q32" s="16">
        <v>1177</v>
      </c>
      <c r="R32" s="230">
        <v>85.2</v>
      </c>
      <c r="S32" s="17">
        <v>1337</v>
      </c>
      <c r="T32" s="16">
        <v>1154</v>
      </c>
      <c r="U32" s="230">
        <v>86.3</v>
      </c>
      <c r="V32" s="17">
        <v>1353</v>
      </c>
      <c r="W32" s="16">
        <v>1171</v>
      </c>
      <c r="X32" s="230">
        <v>86.5</v>
      </c>
      <c r="Y32" s="17">
        <v>1301</v>
      </c>
      <c r="Z32" s="16">
        <v>1141</v>
      </c>
      <c r="AA32" s="230">
        <v>87.7</v>
      </c>
      <c r="AB32" s="17">
        <v>1344</v>
      </c>
      <c r="AC32" s="16">
        <v>1165</v>
      </c>
      <c r="AD32" s="230">
        <v>86.7</v>
      </c>
      <c r="AE32" s="17">
        <v>1296</v>
      </c>
      <c r="AF32" s="16">
        <v>1134</v>
      </c>
      <c r="AG32" s="230">
        <v>87.5</v>
      </c>
    </row>
    <row r="33" spans="1:33" ht="15" customHeight="1" x14ac:dyDescent="0.25">
      <c r="A33" s="38"/>
      <c r="B33" s="13"/>
      <c r="C33" s="14" t="s">
        <v>56</v>
      </c>
      <c r="D33" s="17">
        <v>6415</v>
      </c>
      <c r="E33" s="16">
        <v>4544</v>
      </c>
      <c r="F33" s="230">
        <v>70.8</v>
      </c>
      <c r="G33" s="17">
        <v>5224</v>
      </c>
      <c r="H33" s="16">
        <v>4312</v>
      </c>
      <c r="I33" s="230">
        <v>82.5</v>
      </c>
      <c r="J33" s="17">
        <v>6515</v>
      </c>
      <c r="K33" s="16">
        <v>4550</v>
      </c>
      <c r="L33" s="230">
        <v>69.8</v>
      </c>
      <c r="M33" s="17">
        <v>5131</v>
      </c>
      <c r="N33" s="16">
        <v>4256</v>
      </c>
      <c r="O33" s="230">
        <v>82.9</v>
      </c>
      <c r="P33" s="17">
        <v>5654</v>
      </c>
      <c r="Q33" s="16">
        <v>4053</v>
      </c>
      <c r="R33" s="230">
        <v>71.7</v>
      </c>
      <c r="S33" s="17">
        <v>4585</v>
      </c>
      <c r="T33" s="16">
        <v>3828</v>
      </c>
      <c r="U33" s="230">
        <v>83.5</v>
      </c>
      <c r="V33" s="17">
        <v>5079</v>
      </c>
      <c r="W33" s="16">
        <v>3672</v>
      </c>
      <c r="X33" s="230">
        <v>72.3</v>
      </c>
      <c r="Y33" s="17">
        <v>4116</v>
      </c>
      <c r="Z33" s="16">
        <v>3434</v>
      </c>
      <c r="AA33" s="230">
        <v>83.4</v>
      </c>
      <c r="AB33" s="17">
        <v>5085</v>
      </c>
      <c r="AC33" s="16">
        <v>3700</v>
      </c>
      <c r="AD33" s="230">
        <v>72.8</v>
      </c>
      <c r="AE33" s="17">
        <v>3999</v>
      </c>
      <c r="AF33" s="16">
        <v>3395</v>
      </c>
      <c r="AG33" s="230">
        <v>84.9</v>
      </c>
    </row>
    <row r="34" spans="1:33" ht="15" customHeight="1" x14ac:dyDescent="0.25">
      <c r="A34" s="38"/>
      <c r="B34" s="13"/>
      <c r="C34" s="14" t="s">
        <v>41</v>
      </c>
      <c r="D34" s="17">
        <v>7754</v>
      </c>
      <c r="E34" s="16">
        <v>5665</v>
      </c>
      <c r="F34" s="230">
        <v>73.099999999999994</v>
      </c>
      <c r="G34" s="17">
        <v>6232</v>
      </c>
      <c r="H34" s="16">
        <v>5226</v>
      </c>
      <c r="I34" s="230">
        <v>83.9</v>
      </c>
      <c r="J34" s="17">
        <v>7939</v>
      </c>
      <c r="K34" s="16">
        <v>5785</v>
      </c>
      <c r="L34" s="230">
        <v>72.900000000000006</v>
      </c>
      <c r="M34" s="17">
        <v>6135</v>
      </c>
      <c r="N34" s="16">
        <v>5212</v>
      </c>
      <c r="O34" s="230">
        <v>85</v>
      </c>
      <c r="P34" s="17">
        <v>7035</v>
      </c>
      <c r="Q34" s="16">
        <v>5230</v>
      </c>
      <c r="R34" s="230">
        <v>74.3</v>
      </c>
      <c r="S34" s="17">
        <v>5604</v>
      </c>
      <c r="T34" s="16">
        <v>4775</v>
      </c>
      <c r="U34" s="230">
        <v>85.2</v>
      </c>
      <c r="V34" s="17">
        <v>6432</v>
      </c>
      <c r="W34" s="16">
        <v>4843</v>
      </c>
      <c r="X34" s="230">
        <v>75.3</v>
      </c>
      <c r="Y34" s="17">
        <v>5126</v>
      </c>
      <c r="Z34" s="16">
        <v>4354</v>
      </c>
      <c r="AA34" s="230">
        <v>84.9</v>
      </c>
      <c r="AB34" s="17">
        <v>6429</v>
      </c>
      <c r="AC34" s="16">
        <v>4865</v>
      </c>
      <c r="AD34" s="230">
        <v>75.7</v>
      </c>
      <c r="AE34" s="17">
        <v>4988</v>
      </c>
      <c r="AF34" s="16">
        <v>4315</v>
      </c>
      <c r="AG34" s="230">
        <v>86.5</v>
      </c>
    </row>
    <row r="35" spans="1:33" ht="15" customHeight="1" x14ac:dyDescent="0.25">
      <c r="A35" s="38"/>
      <c r="B35" s="13" t="s">
        <v>209</v>
      </c>
      <c r="C35" s="14" t="s">
        <v>57</v>
      </c>
      <c r="D35" s="17">
        <v>47</v>
      </c>
      <c r="E35" s="16">
        <v>38</v>
      </c>
      <c r="F35" s="230">
        <v>80.900000000000006</v>
      </c>
      <c r="G35" s="17">
        <v>40</v>
      </c>
      <c r="H35" s="16">
        <v>33</v>
      </c>
      <c r="I35" s="230">
        <v>82.5</v>
      </c>
      <c r="J35" s="17">
        <v>47</v>
      </c>
      <c r="K35" s="16">
        <v>36</v>
      </c>
      <c r="L35" s="230">
        <v>76.599999999999994</v>
      </c>
      <c r="M35" s="17">
        <v>40</v>
      </c>
      <c r="N35" s="16">
        <v>32</v>
      </c>
      <c r="O35" s="230">
        <v>80</v>
      </c>
      <c r="P35" s="17">
        <v>61</v>
      </c>
      <c r="Q35" s="16">
        <v>34</v>
      </c>
      <c r="R35" s="230">
        <v>55.7</v>
      </c>
      <c r="S35" s="17">
        <v>38</v>
      </c>
      <c r="T35" s="16">
        <v>28</v>
      </c>
      <c r="U35" s="230">
        <v>73.7</v>
      </c>
      <c r="V35" s="17">
        <v>87</v>
      </c>
      <c r="W35" s="16">
        <v>74</v>
      </c>
      <c r="X35" s="230">
        <v>85.1</v>
      </c>
      <c r="Y35" s="17">
        <v>51</v>
      </c>
      <c r="Z35" s="16">
        <v>46</v>
      </c>
      <c r="AA35" s="230">
        <v>90.2</v>
      </c>
      <c r="AB35" s="17">
        <v>70</v>
      </c>
      <c r="AC35" s="16">
        <v>47</v>
      </c>
      <c r="AD35" s="230">
        <v>67.099999999999994</v>
      </c>
      <c r="AE35" s="17">
        <v>49</v>
      </c>
      <c r="AF35" s="16">
        <v>39</v>
      </c>
      <c r="AG35" s="230">
        <v>79.599999999999994</v>
      </c>
    </row>
    <row r="36" spans="1:33" ht="15" customHeight="1" x14ac:dyDescent="0.25">
      <c r="A36" s="38"/>
      <c r="B36" s="13"/>
      <c r="C36" s="14" t="s">
        <v>377</v>
      </c>
      <c r="D36" s="17">
        <v>70</v>
      </c>
      <c r="E36" s="16">
        <v>31</v>
      </c>
      <c r="F36" s="230">
        <v>44.3</v>
      </c>
      <c r="G36" s="17">
        <v>67</v>
      </c>
      <c r="H36" s="16">
        <v>30</v>
      </c>
      <c r="I36" s="230">
        <v>44.8</v>
      </c>
      <c r="J36" s="17">
        <v>44</v>
      </c>
      <c r="K36" s="16">
        <v>18</v>
      </c>
      <c r="L36" s="230">
        <v>40.9</v>
      </c>
      <c r="M36" s="17">
        <v>42</v>
      </c>
      <c r="N36" s="16">
        <v>16</v>
      </c>
      <c r="O36" s="230">
        <v>38.1</v>
      </c>
      <c r="P36" s="17">
        <v>55</v>
      </c>
      <c r="Q36" s="16">
        <v>28</v>
      </c>
      <c r="R36" s="230">
        <v>50.9</v>
      </c>
      <c r="S36" s="17">
        <v>45</v>
      </c>
      <c r="T36" s="16">
        <v>20</v>
      </c>
      <c r="U36" s="230">
        <v>44.4</v>
      </c>
      <c r="V36" s="17">
        <v>47</v>
      </c>
      <c r="W36" s="16">
        <v>16</v>
      </c>
      <c r="X36" s="230">
        <v>34</v>
      </c>
      <c r="Y36" s="17">
        <v>43</v>
      </c>
      <c r="Z36" s="16">
        <v>14</v>
      </c>
      <c r="AA36" s="230">
        <v>32.6</v>
      </c>
      <c r="AB36" s="17">
        <v>55</v>
      </c>
      <c r="AC36" s="16">
        <v>23</v>
      </c>
      <c r="AD36" s="230">
        <v>41.8</v>
      </c>
      <c r="AE36" s="17">
        <v>53</v>
      </c>
      <c r="AF36" s="16">
        <v>21</v>
      </c>
      <c r="AG36" s="230">
        <v>39.6</v>
      </c>
    </row>
    <row r="37" spans="1:33" ht="15" customHeight="1" x14ac:dyDescent="0.25">
      <c r="A37" s="38"/>
      <c r="B37" s="13"/>
      <c r="C37" s="14" t="s">
        <v>41</v>
      </c>
      <c r="D37" s="17">
        <v>117</v>
      </c>
      <c r="E37" s="16">
        <v>69</v>
      </c>
      <c r="F37" s="230">
        <v>59</v>
      </c>
      <c r="G37" s="17">
        <v>106</v>
      </c>
      <c r="H37" s="16">
        <v>63</v>
      </c>
      <c r="I37" s="230">
        <v>59.4</v>
      </c>
      <c r="J37" s="17">
        <v>91</v>
      </c>
      <c r="K37" s="16">
        <v>54</v>
      </c>
      <c r="L37" s="230">
        <v>59.3</v>
      </c>
      <c r="M37" s="17">
        <v>82</v>
      </c>
      <c r="N37" s="16">
        <v>48</v>
      </c>
      <c r="O37" s="230">
        <v>58.5</v>
      </c>
      <c r="P37" s="17">
        <v>116</v>
      </c>
      <c r="Q37" s="16">
        <v>62</v>
      </c>
      <c r="R37" s="230">
        <v>53.4</v>
      </c>
      <c r="S37" s="17">
        <v>83</v>
      </c>
      <c r="T37" s="16">
        <v>48</v>
      </c>
      <c r="U37" s="230">
        <v>57.8</v>
      </c>
      <c r="V37" s="17">
        <v>134</v>
      </c>
      <c r="W37" s="16">
        <v>90</v>
      </c>
      <c r="X37" s="230">
        <v>67.2</v>
      </c>
      <c r="Y37" s="17">
        <v>94</v>
      </c>
      <c r="Z37" s="16">
        <v>60</v>
      </c>
      <c r="AA37" s="230">
        <v>63.8</v>
      </c>
      <c r="AB37" s="17">
        <v>125</v>
      </c>
      <c r="AC37" s="16">
        <v>70</v>
      </c>
      <c r="AD37" s="230">
        <v>56</v>
      </c>
      <c r="AE37" s="17">
        <v>102</v>
      </c>
      <c r="AF37" s="16">
        <v>60</v>
      </c>
      <c r="AG37" s="230">
        <v>58.8</v>
      </c>
    </row>
    <row r="38" spans="1:33" ht="15" customHeight="1" x14ac:dyDescent="0.25">
      <c r="A38" s="39"/>
      <c r="B38" s="37" t="s">
        <v>41</v>
      </c>
      <c r="C38" s="37"/>
      <c r="D38" s="19">
        <v>7871</v>
      </c>
      <c r="E38" s="20">
        <v>5734</v>
      </c>
      <c r="F38" s="231">
        <v>72.8</v>
      </c>
      <c r="G38" s="19">
        <v>6333</v>
      </c>
      <c r="H38" s="20">
        <v>5288</v>
      </c>
      <c r="I38" s="231">
        <v>83.5</v>
      </c>
      <c r="J38" s="19">
        <v>8030</v>
      </c>
      <c r="K38" s="20">
        <v>5839</v>
      </c>
      <c r="L38" s="231">
        <v>72.7</v>
      </c>
      <c r="M38" s="19">
        <v>6217</v>
      </c>
      <c r="N38" s="20">
        <v>5260</v>
      </c>
      <c r="O38" s="231">
        <v>84.6</v>
      </c>
      <c r="P38" s="19">
        <v>7151</v>
      </c>
      <c r="Q38" s="20">
        <v>5292</v>
      </c>
      <c r="R38" s="231">
        <v>74</v>
      </c>
      <c r="S38" s="19">
        <v>5687</v>
      </c>
      <c r="T38" s="20">
        <v>4823</v>
      </c>
      <c r="U38" s="231">
        <v>84.8</v>
      </c>
      <c r="V38" s="19">
        <v>6566</v>
      </c>
      <c r="W38" s="20">
        <v>4933</v>
      </c>
      <c r="X38" s="231">
        <v>75.099999999999994</v>
      </c>
      <c r="Y38" s="19">
        <v>5219</v>
      </c>
      <c r="Z38" s="20">
        <v>4413</v>
      </c>
      <c r="AA38" s="231">
        <v>84.6</v>
      </c>
      <c r="AB38" s="19">
        <v>6554</v>
      </c>
      <c r="AC38" s="20">
        <v>4935</v>
      </c>
      <c r="AD38" s="231">
        <v>75.3</v>
      </c>
      <c r="AE38" s="19">
        <v>5088</v>
      </c>
      <c r="AF38" s="20">
        <v>4374</v>
      </c>
      <c r="AG38" s="231">
        <v>86</v>
      </c>
    </row>
    <row r="39" spans="1:33" ht="15" customHeight="1" x14ac:dyDescent="0.25">
      <c r="A39" s="38" t="s">
        <v>15</v>
      </c>
      <c r="B39" s="14" t="s">
        <v>58</v>
      </c>
      <c r="C39" s="14" t="s">
        <v>58</v>
      </c>
      <c r="D39" s="17">
        <v>173</v>
      </c>
      <c r="E39" s="16">
        <v>69</v>
      </c>
      <c r="F39" s="230">
        <v>39.9</v>
      </c>
      <c r="G39" s="17">
        <v>108</v>
      </c>
      <c r="H39" s="16">
        <v>59</v>
      </c>
      <c r="I39" s="230">
        <v>54.6</v>
      </c>
      <c r="J39" s="17">
        <v>157</v>
      </c>
      <c r="K39" s="16">
        <v>88</v>
      </c>
      <c r="L39" s="230">
        <v>56.1</v>
      </c>
      <c r="M39" s="17">
        <v>138</v>
      </c>
      <c r="N39" s="16">
        <v>77</v>
      </c>
      <c r="O39" s="230">
        <v>55.8</v>
      </c>
      <c r="P39" s="17">
        <v>168</v>
      </c>
      <c r="Q39" s="16">
        <v>109</v>
      </c>
      <c r="R39" s="230">
        <v>64.900000000000006</v>
      </c>
      <c r="S39" s="17">
        <v>137</v>
      </c>
      <c r="T39" s="16">
        <v>94</v>
      </c>
      <c r="U39" s="230">
        <v>68.599999999999994</v>
      </c>
      <c r="V39" s="17">
        <v>147</v>
      </c>
      <c r="W39" s="16">
        <v>81</v>
      </c>
      <c r="X39" s="230">
        <v>55.1</v>
      </c>
      <c r="Y39" s="17">
        <v>122</v>
      </c>
      <c r="Z39" s="16">
        <v>71</v>
      </c>
      <c r="AA39" s="230">
        <v>58.2</v>
      </c>
      <c r="AB39" s="17">
        <v>148</v>
      </c>
      <c r="AC39" s="16">
        <v>76</v>
      </c>
      <c r="AD39" s="230">
        <v>51.4</v>
      </c>
      <c r="AE39" s="17">
        <v>119</v>
      </c>
      <c r="AF39" s="16">
        <v>62</v>
      </c>
      <c r="AG39" s="230">
        <v>52.1</v>
      </c>
    </row>
    <row r="40" spans="1:33" ht="15" customHeight="1" x14ac:dyDescent="0.25">
      <c r="A40" s="38"/>
      <c r="B40" s="14" t="s">
        <v>59</v>
      </c>
      <c r="C40" s="14" t="s">
        <v>59</v>
      </c>
      <c r="D40" s="17">
        <v>16</v>
      </c>
      <c r="E40" s="16">
        <v>12</v>
      </c>
      <c r="F40" s="230">
        <v>75</v>
      </c>
      <c r="G40" s="17">
        <v>14</v>
      </c>
      <c r="H40" s="16">
        <v>10</v>
      </c>
      <c r="I40" s="230">
        <v>71.400000000000006</v>
      </c>
      <c r="J40" s="17">
        <v>12</v>
      </c>
      <c r="K40" s="16">
        <v>5</v>
      </c>
      <c r="L40" s="230">
        <v>41.7</v>
      </c>
      <c r="M40" s="17">
        <v>11</v>
      </c>
      <c r="N40" s="16">
        <v>5</v>
      </c>
      <c r="O40" s="230">
        <v>45.5</v>
      </c>
      <c r="P40" s="17">
        <v>13</v>
      </c>
      <c r="Q40" s="16">
        <v>4</v>
      </c>
      <c r="R40" s="230">
        <v>30.8</v>
      </c>
      <c r="S40" s="17">
        <v>9</v>
      </c>
      <c r="T40" s="16">
        <v>4</v>
      </c>
      <c r="U40" s="230">
        <v>44.4</v>
      </c>
      <c r="V40" s="17">
        <v>10</v>
      </c>
      <c r="W40" s="16">
        <v>9</v>
      </c>
      <c r="X40" s="230">
        <v>90</v>
      </c>
      <c r="Y40" s="17">
        <v>9</v>
      </c>
      <c r="Z40" s="16">
        <v>8</v>
      </c>
      <c r="AA40" s="230">
        <v>88.9</v>
      </c>
      <c r="AB40" s="17">
        <v>21</v>
      </c>
      <c r="AC40" s="16">
        <v>5</v>
      </c>
      <c r="AD40" s="230">
        <v>23.8</v>
      </c>
      <c r="AE40" s="17">
        <v>12</v>
      </c>
      <c r="AF40" s="16">
        <v>5</v>
      </c>
      <c r="AG40" s="230">
        <v>41.7</v>
      </c>
    </row>
    <row r="41" spans="1:33" ht="15" customHeight="1" x14ac:dyDescent="0.25">
      <c r="A41" s="38"/>
      <c r="B41" s="13" t="s">
        <v>210</v>
      </c>
      <c r="C41" s="14" t="s">
        <v>60</v>
      </c>
      <c r="D41" s="17">
        <v>36</v>
      </c>
      <c r="E41" s="16">
        <v>26</v>
      </c>
      <c r="F41" s="230">
        <v>72.2</v>
      </c>
      <c r="G41" s="17">
        <v>32</v>
      </c>
      <c r="H41" s="16">
        <v>23</v>
      </c>
      <c r="I41" s="230">
        <v>71.900000000000006</v>
      </c>
      <c r="J41" s="17">
        <v>58</v>
      </c>
      <c r="K41" s="16">
        <v>43</v>
      </c>
      <c r="L41" s="230">
        <v>74.099999999999994</v>
      </c>
      <c r="M41" s="17">
        <v>44</v>
      </c>
      <c r="N41" s="16">
        <v>33</v>
      </c>
      <c r="O41" s="230">
        <v>75</v>
      </c>
      <c r="P41" s="17">
        <v>72</v>
      </c>
      <c r="Q41" s="16">
        <v>46</v>
      </c>
      <c r="R41" s="230">
        <v>63.9</v>
      </c>
      <c r="S41" s="17">
        <v>38</v>
      </c>
      <c r="T41" s="16">
        <v>27</v>
      </c>
      <c r="U41" s="230">
        <v>71.099999999999994</v>
      </c>
      <c r="V41" s="17">
        <v>56</v>
      </c>
      <c r="W41" s="16">
        <v>38</v>
      </c>
      <c r="X41" s="230">
        <v>67.900000000000006</v>
      </c>
      <c r="Y41" s="17">
        <v>47</v>
      </c>
      <c r="Z41" s="16">
        <v>31</v>
      </c>
      <c r="AA41" s="230">
        <v>66</v>
      </c>
      <c r="AB41" s="17">
        <v>52</v>
      </c>
      <c r="AC41" s="16">
        <v>38</v>
      </c>
      <c r="AD41" s="230">
        <v>73.099999999999994</v>
      </c>
      <c r="AE41" s="17">
        <v>41</v>
      </c>
      <c r="AF41" s="16">
        <v>31</v>
      </c>
      <c r="AG41" s="230">
        <v>75.599999999999994</v>
      </c>
    </row>
    <row r="42" spans="1:33" ht="15" customHeight="1" x14ac:dyDescent="0.25">
      <c r="A42" s="38"/>
      <c r="B42" s="13"/>
      <c r="C42" s="14" t="s">
        <v>61</v>
      </c>
      <c r="D42" s="17">
        <v>2273</v>
      </c>
      <c r="E42" s="16">
        <v>1554</v>
      </c>
      <c r="F42" s="230">
        <v>68.400000000000006</v>
      </c>
      <c r="G42" s="17">
        <v>1696</v>
      </c>
      <c r="H42" s="16">
        <v>1217</v>
      </c>
      <c r="I42" s="230">
        <v>71.8</v>
      </c>
      <c r="J42" s="17">
        <v>2429</v>
      </c>
      <c r="K42" s="16">
        <v>1628</v>
      </c>
      <c r="L42" s="230">
        <v>67</v>
      </c>
      <c r="M42" s="17">
        <v>1802</v>
      </c>
      <c r="N42" s="16">
        <v>1259</v>
      </c>
      <c r="O42" s="230">
        <v>69.900000000000006</v>
      </c>
      <c r="P42" s="17">
        <v>2426</v>
      </c>
      <c r="Q42" s="16">
        <v>1609</v>
      </c>
      <c r="R42" s="230">
        <v>66.3</v>
      </c>
      <c r="S42" s="17">
        <v>1761</v>
      </c>
      <c r="T42" s="16">
        <v>1284</v>
      </c>
      <c r="U42" s="230">
        <v>72.900000000000006</v>
      </c>
      <c r="V42" s="17">
        <v>2569</v>
      </c>
      <c r="W42" s="16">
        <v>1757</v>
      </c>
      <c r="X42" s="230">
        <v>68.400000000000006</v>
      </c>
      <c r="Y42" s="17">
        <v>1918</v>
      </c>
      <c r="Z42" s="16">
        <v>1400</v>
      </c>
      <c r="AA42" s="230">
        <v>73</v>
      </c>
      <c r="AB42" s="17">
        <v>3175</v>
      </c>
      <c r="AC42" s="16">
        <v>2161</v>
      </c>
      <c r="AD42" s="230">
        <v>68.099999999999994</v>
      </c>
      <c r="AE42" s="17">
        <v>2346</v>
      </c>
      <c r="AF42" s="16">
        <v>1736</v>
      </c>
      <c r="AG42" s="230">
        <v>74</v>
      </c>
    </row>
    <row r="43" spans="1:33" ht="15" customHeight="1" x14ac:dyDescent="0.25">
      <c r="A43" s="38"/>
      <c r="B43" s="13"/>
      <c r="C43" s="14" t="s">
        <v>41</v>
      </c>
      <c r="D43" s="17">
        <v>2309</v>
      </c>
      <c r="E43" s="16">
        <v>1580</v>
      </c>
      <c r="F43" s="230">
        <v>68.400000000000006</v>
      </c>
      <c r="G43" s="17">
        <v>1720</v>
      </c>
      <c r="H43" s="16">
        <v>1236</v>
      </c>
      <c r="I43" s="230">
        <v>71.900000000000006</v>
      </c>
      <c r="J43" s="17">
        <v>2487</v>
      </c>
      <c r="K43" s="16">
        <v>1671</v>
      </c>
      <c r="L43" s="230">
        <v>67.2</v>
      </c>
      <c r="M43" s="17">
        <v>1839</v>
      </c>
      <c r="N43" s="16">
        <v>1288</v>
      </c>
      <c r="O43" s="230">
        <v>70</v>
      </c>
      <c r="P43" s="17">
        <v>2498</v>
      </c>
      <c r="Q43" s="16">
        <v>1655</v>
      </c>
      <c r="R43" s="230">
        <v>66.3</v>
      </c>
      <c r="S43" s="17">
        <v>1793</v>
      </c>
      <c r="T43" s="16">
        <v>1308</v>
      </c>
      <c r="U43" s="230">
        <v>73</v>
      </c>
      <c r="V43" s="17">
        <v>2625</v>
      </c>
      <c r="W43" s="16">
        <v>1795</v>
      </c>
      <c r="X43" s="230">
        <v>68.400000000000006</v>
      </c>
      <c r="Y43" s="17">
        <v>1955</v>
      </c>
      <c r="Z43" s="16">
        <v>1427</v>
      </c>
      <c r="AA43" s="230">
        <v>73</v>
      </c>
      <c r="AB43" s="17">
        <v>3227</v>
      </c>
      <c r="AC43" s="16">
        <v>2199</v>
      </c>
      <c r="AD43" s="230">
        <v>68.099999999999994</v>
      </c>
      <c r="AE43" s="17">
        <v>2382</v>
      </c>
      <c r="AF43" s="16">
        <v>1766</v>
      </c>
      <c r="AG43" s="230">
        <v>74.099999999999994</v>
      </c>
    </row>
    <row r="44" spans="1:33" ht="15" customHeight="1" x14ac:dyDescent="0.25">
      <c r="A44" s="39"/>
      <c r="B44" s="37" t="s">
        <v>41</v>
      </c>
      <c r="C44" s="37"/>
      <c r="D44" s="19">
        <v>2498</v>
      </c>
      <c r="E44" s="20">
        <v>1661</v>
      </c>
      <c r="F44" s="231">
        <v>66.5</v>
      </c>
      <c r="G44" s="19">
        <v>1837</v>
      </c>
      <c r="H44" s="20">
        <v>1305</v>
      </c>
      <c r="I44" s="231">
        <v>71</v>
      </c>
      <c r="J44" s="19">
        <v>2656</v>
      </c>
      <c r="K44" s="20">
        <v>1764</v>
      </c>
      <c r="L44" s="231">
        <v>66.400000000000006</v>
      </c>
      <c r="M44" s="19">
        <v>1985</v>
      </c>
      <c r="N44" s="20">
        <v>1369</v>
      </c>
      <c r="O44" s="231">
        <v>69</v>
      </c>
      <c r="P44" s="19">
        <v>2679</v>
      </c>
      <c r="Q44" s="20">
        <v>1768</v>
      </c>
      <c r="R44" s="231">
        <v>66</v>
      </c>
      <c r="S44" s="19">
        <v>1937</v>
      </c>
      <c r="T44" s="20">
        <v>1406</v>
      </c>
      <c r="U44" s="231">
        <v>72.599999999999994</v>
      </c>
      <c r="V44" s="19">
        <v>2782</v>
      </c>
      <c r="W44" s="20">
        <v>1885</v>
      </c>
      <c r="X44" s="231">
        <v>67.8</v>
      </c>
      <c r="Y44" s="19">
        <v>2083</v>
      </c>
      <c r="Z44" s="20">
        <v>1505</v>
      </c>
      <c r="AA44" s="231">
        <v>72.3</v>
      </c>
      <c r="AB44" s="19">
        <v>3396</v>
      </c>
      <c r="AC44" s="20">
        <v>2280</v>
      </c>
      <c r="AD44" s="231">
        <v>67.099999999999994</v>
      </c>
      <c r="AE44" s="19">
        <v>2508</v>
      </c>
      <c r="AF44" s="20">
        <v>1831</v>
      </c>
      <c r="AG44" s="231">
        <v>73</v>
      </c>
    </row>
    <row r="45" spans="1:33" ht="15" customHeight="1" x14ac:dyDescent="0.25">
      <c r="A45" s="38" t="s">
        <v>16</v>
      </c>
      <c r="B45" s="13" t="s">
        <v>62</v>
      </c>
      <c r="C45" s="14" t="s">
        <v>63</v>
      </c>
      <c r="D45" s="17">
        <v>2028</v>
      </c>
      <c r="E45" s="16">
        <v>1314</v>
      </c>
      <c r="F45" s="230">
        <v>64.8</v>
      </c>
      <c r="G45" s="17">
        <v>1387</v>
      </c>
      <c r="H45" s="16">
        <v>988</v>
      </c>
      <c r="I45" s="230">
        <v>71.2</v>
      </c>
      <c r="J45" s="17">
        <v>1807</v>
      </c>
      <c r="K45" s="16">
        <v>1239</v>
      </c>
      <c r="L45" s="230">
        <v>68.599999999999994</v>
      </c>
      <c r="M45" s="17">
        <v>1183</v>
      </c>
      <c r="N45" s="16">
        <v>890</v>
      </c>
      <c r="O45" s="230">
        <v>75.2</v>
      </c>
      <c r="P45" s="17">
        <v>1823</v>
      </c>
      <c r="Q45" s="16">
        <v>1187</v>
      </c>
      <c r="R45" s="230">
        <v>65.099999999999994</v>
      </c>
      <c r="S45" s="17">
        <v>1216</v>
      </c>
      <c r="T45" s="16">
        <v>898</v>
      </c>
      <c r="U45" s="230">
        <v>73.8</v>
      </c>
      <c r="V45" s="17">
        <v>1581</v>
      </c>
      <c r="W45" s="16">
        <v>1023</v>
      </c>
      <c r="X45" s="230">
        <v>64.7</v>
      </c>
      <c r="Y45" s="17">
        <v>1008</v>
      </c>
      <c r="Z45" s="16">
        <v>726</v>
      </c>
      <c r="AA45" s="230">
        <v>72</v>
      </c>
      <c r="AB45" s="17">
        <v>1597</v>
      </c>
      <c r="AC45" s="16">
        <v>1021</v>
      </c>
      <c r="AD45" s="230">
        <v>63.9</v>
      </c>
      <c r="AE45" s="17">
        <v>1003</v>
      </c>
      <c r="AF45" s="16">
        <v>718</v>
      </c>
      <c r="AG45" s="230">
        <v>71.599999999999994</v>
      </c>
    </row>
    <row r="46" spans="1:33" ht="15" customHeight="1" x14ac:dyDescent="0.25">
      <c r="A46" s="38"/>
      <c r="B46" s="13"/>
      <c r="C46" s="14" t="s">
        <v>64</v>
      </c>
      <c r="D46" s="17">
        <v>358</v>
      </c>
      <c r="E46" s="16">
        <v>212</v>
      </c>
      <c r="F46" s="230">
        <v>59.2</v>
      </c>
      <c r="G46" s="17">
        <v>295</v>
      </c>
      <c r="H46" s="16">
        <v>192</v>
      </c>
      <c r="I46" s="230">
        <v>65.099999999999994</v>
      </c>
      <c r="J46" s="17">
        <v>342</v>
      </c>
      <c r="K46" s="16">
        <v>191</v>
      </c>
      <c r="L46" s="230">
        <v>55.8</v>
      </c>
      <c r="M46" s="17">
        <v>255</v>
      </c>
      <c r="N46" s="16">
        <v>154</v>
      </c>
      <c r="O46" s="230">
        <v>60.4</v>
      </c>
      <c r="P46" s="17">
        <v>332</v>
      </c>
      <c r="Q46" s="16">
        <v>209</v>
      </c>
      <c r="R46" s="230">
        <v>63</v>
      </c>
      <c r="S46" s="17">
        <v>294</v>
      </c>
      <c r="T46" s="16">
        <v>187</v>
      </c>
      <c r="U46" s="230">
        <v>63.6</v>
      </c>
      <c r="V46" s="17">
        <v>237</v>
      </c>
      <c r="W46" s="16">
        <v>139</v>
      </c>
      <c r="X46" s="230">
        <v>58.6</v>
      </c>
      <c r="Y46" s="17">
        <v>209</v>
      </c>
      <c r="Z46" s="16">
        <v>129</v>
      </c>
      <c r="AA46" s="230">
        <v>61.7</v>
      </c>
      <c r="AB46" s="17">
        <v>227</v>
      </c>
      <c r="AC46" s="16">
        <v>139</v>
      </c>
      <c r="AD46" s="230">
        <v>61.2</v>
      </c>
      <c r="AE46" s="17">
        <v>204</v>
      </c>
      <c r="AF46" s="16">
        <v>133</v>
      </c>
      <c r="AG46" s="230">
        <v>65.2</v>
      </c>
    </row>
    <row r="47" spans="1:33" ht="15" customHeight="1" x14ac:dyDescent="0.25">
      <c r="A47" s="38"/>
      <c r="B47" s="13"/>
      <c r="C47" s="14" t="s">
        <v>41</v>
      </c>
      <c r="D47" s="17">
        <v>2386</v>
      </c>
      <c r="E47" s="16">
        <v>1526</v>
      </c>
      <c r="F47" s="230">
        <v>64</v>
      </c>
      <c r="G47" s="17">
        <v>1618</v>
      </c>
      <c r="H47" s="16">
        <v>1161</v>
      </c>
      <c r="I47" s="230">
        <v>71.8</v>
      </c>
      <c r="J47" s="17">
        <v>2149</v>
      </c>
      <c r="K47" s="16">
        <v>1430</v>
      </c>
      <c r="L47" s="230">
        <v>66.5</v>
      </c>
      <c r="M47" s="17">
        <v>1366</v>
      </c>
      <c r="N47" s="16">
        <v>1016</v>
      </c>
      <c r="O47" s="230">
        <v>74.400000000000006</v>
      </c>
      <c r="P47" s="17">
        <v>2155</v>
      </c>
      <c r="Q47" s="16">
        <v>1396</v>
      </c>
      <c r="R47" s="230">
        <v>64.8</v>
      </c>
      <c r="S47" s="17">
        <v>1435</v>
      </c>
      <c r="T47" s="16">
        <v>1055</v>
      </c>
      <c r="U47" s="230">
        <v>73.5</v>
      </c>
      <c r="V47" s="17">
        <v>1818</v>
      </c>
      <c r="W47" s="16">
        <v>1162</v>
      </c>
      <c r="X47" s="230">
        <v>63.9</v>
      </c>
      <c r="Y47" s="17">
        <v>1163</v>
      </c>
      <c r="Z47" s="16">
        <v>831</v>
      </c>
      <c r="AA47" s="230">
        <v>71.5</v>
      </c>
      <c r="AB47" s="17">
        <v>1824</v>
      </c>
      <c r="AC47" s="16">
        <v>1160</v>
      </c>
      <c r="AD47" s="230">
        <v>63.6</v>
      </c>
      <c r="AE47" s="17">
        <v>1151</v>
      </c>
      <c r="AF47" s="16">
        <v>833</v>
      </c>
      <c r="AG47" s="230">
        <v>72.400000000000006</v>
      </c>
    </row>
    <row r="48" spans="1:33" ht="15" customHeight="1" x14ac:dyDescent="0.25">
      <c r="A48" s="38"/>
      <c r="B48" s="14" t="s">
        <v>65</v>
      </c>
      <c r="C48" s="14" t="s">
        <v>65</v>
      </c>
      <c r="D48" s="17">
        <v>16</v>
      </c>
      <c r="E48" s="16">
        <v>3</v>
      </c>
      <c r="F48" s="230">
        <v>18.8</v>
      </c>
      <c r="G48" s="17">
        <v>5</v>
      </c>
      <c r="H48" s="16">
        <v>3</v>
      </c>
      <c r="I48" s="230">
        <v>60</v>
      </c>
      <c r="J48" s="17">
        <v>16</v>
      </c>
      <c r="K48" s="16">
        <v>4</v>
      </c>
      <c r="L48" s="230">
        <v>25</v>
      </c>
      <c r="M48" s="17">
        <v>16</v>
      </c>
      <c r="N48" s="16">
        <v>4</v>
      </c>
      <c r="O48" s="230">
        <v>25</v>
      </c>
      <c r="P48" s="17">
        <v>17</v>
      </c>
      <c r="Q48" s="16">
        <v>5</v>
      </c>
      <c r="R48" s="230">
        <v>29.4</v>
      </c>
      <c r="S48" s="17">
        <v>11</v>
      </c>
      <c r="T48" s="16">
        <v>4</v>
      </c>
      <c r="U48" s="230">
        <v>36.4</v>
      </c>
      <c r="V48" s="17">
        <v>31</v>
      </c>
      <c r="W48" s="16">
        <v>19</v>
      </c>
      <c r="X48" s="230">
        <v>61.3</v>
      </c>
      <c r="Y48" s="17">
        <v>23</v>
      </c>
      <c r="Z48" s="16">
        <v>14</v>
      </c>
      <c r="AA48" s="230">
        <v>60.9</v>
      </c>
      <c r="AB48" s="17">
        <v>13</v>
      </c>
      <c r="AC48" s="16">
        <v>5</v>
      </c>
      <c r="AD48" s="230">
        <v>38.5</v>
      </c>
      <c r="AE48" s="17">
        <v>11</v>
      </c>
      <c r="AF48" s="16">
        <v>5</v>
      </c>
      <c r="AG48" s="230">
        <v>45.5</v>
      </c>
    </row>
    <row r="49" spans="1:33" ht="15" customHeight="1" x14ac:dyDescent="0.25">
      <c r="A49" s="39"/>
      <c r="B49" s="37" t="s">
        <v>41</v>
      </c>
      <c r="C49" s="37"/>
      <c r="D49" s="19">
        <v>2402</v>
      </c>
      <c r="E49" s="20">
        <v>1529</v>
      </c>
      <c r="F49" s="231">
        <v>63.7</v>
      </c>
      <c r="G49" s="19">
        <v>1622</v>
      </c>
      <c r="H49" s="20">
        <v>1164</v>
      </c>
      <c r="I49" s="231">
        <v>71.8</v>
      </c>
      <c r="J49" s="19">
        <v>2165</v>
      </c>
      <c r="K49" s="20">
        <v>1434</v>
      </c>
      <c r="L49" s="231">
        <v>66.2</v>
      </c>
      <c r="M49" s="19">
        <v>1377</v>
      </c>
      <c r="N49" s="20">
        <v>1020</v>
      </c>
      <c r="O49" s="231">
        <v>74.099999999999994</v>
      </c>
      <c r="P49" s="19">
        <v>2172</v>
      </c>
      <c r="Q49" s="20">
        <v>1401</v>
      </c>
      <c r="R49" s="231">
        <v>64.5</v>
      </c>
      <c r="S49" s="19">
        <v>1442</v>
      </c>
      <c r="T49" s="20">
        <v>1058</v>
      </c>
      <c r="U49" s="231">
        <v>73.400000000000006</v>
      </c>
      <c r="V49" s="19">
        <v>1849</v>
      </c>
      <c r="W49" s="20">
        <v>1181</v>
      </c>
      <c r="X49" s="231">
        <v>63.9</v>
      </c>
      <c r="Y49" s="19">
        <v>1181</v>
      </c>
      <c r="Z49" s="20">
        <v>843</v>
      </c>
      <c r="AA49" s="231">
        <v>71.400000000000006</v>
      </c>
      <c r="AB49" s="19">
        <v>1837</v>
      </c>
      <c r="AC49" s="20">
        <v>1165</v>
      </c>
      <c r="AD49" s="231">
        <v>63.4</v>
      </c>
      <c r="AE49" s="19">
        <v>1160</v>
      </c>
      <c r="AF49" s="20">
        <v>837</v>
      </c>
      <c r="AG49" s="231">
        <v>72.2</v>
      </c>
    </row>
    <row r="50" spans="1:33" ht="15" customHeight="1" x14ac:dyDescent="0.25">
      <c r="A50" s="41" t="s">
        <v>17</v>
      </c>
      <c r="B50" s="42"/>
      <c r="C50" s="42"/>
      <c r="D50" s="216">
        <v>6276</v>
      </c>
      <c r="E50" s="215">
        <v>4309</v>
      </c>
      <c r="F50" s="232">
        <v>68.7</v>
      </c>
      <c r="G50" s="216">
        <v>3777</v>
      </c>
      <c r="H50" s="215">
        <v>2878</v>
      </c>
      <c r="I50" s="232">
        <v>76.2</v>
      </c>
      <c r="J50" s="216">
        <v>5975</v>
      </c>
      <c r="K50" s="215">
        <v>3907</v>
      </c>
      <c r="L50" s="232">
        <v>65.400000000000006</v>
      </c>
      <c r="M50" s="216">
        <v>3691</v>
      </c>
      <c r="N50" s="215">
        <v>2680</v>
      </c>
      <c r="O50" s="232">
        <v>72.599999999999994</v>
      </c>
      <c r="P50" s="216">
        <v>5932</v>
      </c>
      <c r="Q50" s="215">
        <v>3986</v>
      </c>
      <c r="R50" s="232">
        <v>67.2</v>
      </c>
      <c r="S50" s="216">
        <v>3662</v>
      </c>
      <c r="T50" s="215">
        <v>2656</v>
      </c>
      <c r="U50" s="232">
        <v>72.5</v>
      </c>
      <c r="V50" s="216">
        <v>5378</v>
      </c>
      <c r="W50" s="215">
        <v>3533</v>
      </c>
      <c r="X50" s="232">
        <v>65.7</v>
      </c>
      <c r="Y50" s="216">
        <v>3392</v>
      </c>
      <c r="Z50" s="215">
        <v>2451</v>
      </c>
      <c r="AA50" s="232">
        <v>72.3</v>
      </c>
      <c r="AB50" s="216">
        <v>5421</v>
      </c>
      <c r="AC50" s="215">
        <v>3680</v>
      </c>
      <c r="AD50" s="232">
        <v>67.900000000000006</v>
      </c>
      <c r="AE50" s="216">
        <v>3436</v>
      </c>
      <c r="AF50" s="215">
        <v>2552</v>
      </c>
      <c r="AG50" s="232">
        <v>74.3</v>
      </c>
    </row>
    <row r="51" spans="1:33" ht="15" customHeight="1" x14ac:dyDescent="0.25">
      <c r="A51" s="38" t="s">
        <v>18</v>
      </c>
      <c r="B51" s="13" t="s">
        <v>211</v>
      </c>
      <c r="C51" s="14" t="s">
        <v>66</v>
      </c>
      <c r="D51" s="17">
        <v>288</v>
      </c>
      <c r="E51" s="16">
        <v>146</v>
      </c>
      <c r="F51" s="230">
        <v>50.7</v>
      </c>
      <c r="G51" s="17">
        <v>239</v>
      </c>
      <c r="H51" s="16">
        <v>125</v>
      </c>
      <c r="I51" s="230">
        <v>52.3</v>
      </c>
      <c r="J51" s="17">
        <v>346</v>
      </c>
      <c r="K51" s="16">
        <v>182</v>
      </c>
      <c r="L51" s="230">
        <v>52.6</v>
      </c>
      <c r="M51" s="17">
        <v>273</v>
      </c>
      <c r="N51" s="16">
        <v>154</v>
      </c>
      <c r="O51" s="230">
        <v>56.4</v>
      </c>
      <c r="P51" s="17">
        <v>312</v>
      </c>
      <c r="Q51" s="16">
        <v>180</v>
      </c>
      <c r="R51" s="230">
        <v>57.7</v>
      </c>
      <c r="S51" s="17">
        <v>229</v>
      </c>
      <c r="T51" s="16">
        <v>130</v>
      </c>
      <c r="U51" s="230">
        <v>56.8</v>
      </c>
      <c r="V51" s="17">
        <v>242</v>
      </c>
      <c r="W51" s="16">
        <v>131</v>
      </c>
      <c r="X51" s="230">
        <v>54.1</v>
      </c>
      <c r="Y51" s="17">
        <v>205</v>
      </c>
      <c r="Z51" s="16">
        <v>119</v>
      </c>
      <c r="AA51" s="230">
        <v>58</v>
      </c>
      <c r="AB51" s="17">
        <v>296</v>
      </c>
      <c r="AC51" s="16">
        <v>151</v>
      </c>
      <c r="AD51" s="230">
        <v>51</v>
      </c>
      <c r="AE51" s="17">
        <v>255</v>
      </c>
      <c r="AF51" s="16">
        <v>132</v>
      </c>
      <c r="AG51" s="230">
        <v>51.8</v>
      </c>
    </row>
    <row r="52" spans="1:33" ht="15" customHeight="1" x14ac:dyDescent="0.25">
      <c r="A52" s="38"/>
      <c r="B52" s="13"/>
      <c r="C52" s="14" t="s">
        <v>67</v>
      </c>
      <c r="D52" s="17">
        <v>1932</v>
      </c>
      <c r="E52" s="16">
        <v>1325</v>
      </c>
      <c r="F52" s="230">
        <v>68.599999999999994</v>
      </c>
      <c r="G52" s="17">
        <v>1546</v>
      </c>
      <c r="H52" s="16">
        <v>1124</v>
      </c>
      <c r="I52" s="230">
        <v>72.7</v>
      </c>
      <c r="J52" s="17">
        <v>2174</v>
      </c>
      <c r="K52" s="16">
        <v>1469</v>
      </c>
      <c r="L52" s="230">
        <v>67.599999999999994</v>
      </c>
      <c r="M52" s="17">
        <v>1652</v>
      </c>
      <c r="N52" s="16">
        <v>1204</v>
      </c>
      <c r="O52" s="230">
        <v>72.900000000000006</v>
      </c>
      <c r="P52" s="17">
        <v>1957</v>
      </c>
      <c r="Q52" s="16">
        <v>1357</v>
      </c>
      <c r="R52" s="230">
        <v>69.3</v>
      </c>
      <c r="S52" s="17">
        <v>1546</v>
      </c>
      <c r="T52" s="16">
        <v>1130</v>
      </c>
      <c r="U52" s="230">
        <v>73.099999999999994</v>
      </c>
      <c r="V52" s="17">
        <v>1636</v>
      </c>
      <c r="W52" s="16">
        <v>1094</v>
      </c>
      <c r="X52" s="230">
        <v>66.900000000000006</v>
      </c>
      <c r="Y52" s="17">
        <v>1300</v>
      </c>
      <c r="Z52" s="16">
        <v>912</v>
      </c>
      <c r="AA52" s="230">
        <v>70.2</v>
      </c>
      <c r="AB52" s="17">
        <v>1885</v>
      </c>
      <c r="AC52" s="16">
        <v>1251</v>
      </c>
      <c r="AD52" s="230">
        <v>66.400000000000006</v>
      </c>
      <c r="AE52" s="17">
        <v>1514</v>
      </c>
      <c r="AF52" s="16">
        <v>1051</v>
      </c>
      <c r="AG52" s="230">
        <v>69.400000000000006</v>
      </c>
    </row>
    <row r="53" spans="1:33" ht="15" customHeight="1" x14ac:dyDescent="0.25">
      <c r="A53" s="38"/>
      <c r="B53" s="13"/>
      <c r="C53" s="14" t="s">
        <v>41</v>
      </c>
      <c r="D53" s="17">
        <v>2220</v>
      </c>
      <c r="E53" s="16">
        <v>1471</v>
      </c>
      <c r="F53" s="230">
        <v>66.3</v>
      </c>
      <c r="G53" s="17">
        <v>1685</v>
      </c>
      <c r="H53" s="16">
        <v>1222</v>
      </c>
      <c r="I53" s="230">
        <v>72.5</v>
      </c>
      <c r="J53" s="17">
        <v>2520</v>
      </c>
      <c r="K53" s="16">
        <v>1651</v>
      </c>
      <c r="L53" s="230">
        <v>65.5</v>
      </c>
      <c r="M53" s="17">
        <v>1824</v>
      </c>
      <c r="N53" s="16">
        <v>1330</v>
      </c>
      <c r="O53" s="230">
        <v>72.900000000000006</v>
      </c>
      <c r="P53" s="17">
        <v>2269</v>
      </c>
      <c r="Q53" s="16">
        <v>1537</v>
      </c>
      <c r="R53" s="230">
        <v>67.7</v>
      </c>
      <c r="S53" s="17">
        <v>1683</v>
      </c>
      <c r="T53" s="16">
        <v>1236</v>
      </c>
      <c r="U53" s="230">
        <v>73.400000000000006</v>
      </c>
      <c r="V53" s="17">
        <v>1878</v>
      </c>
      <c r="W53" s="16">
        <v>1225</v>
      </c>
      <c r="X53" s="230">
        <v>65.2</v>
      </c>
      <c r="Y53" s="17">
        <v>1423</v>
      </c>
      <c r="Z53" s="16">
        <v>1008</v>
      </c>
      <c r="AA53" s="230">
        <v>70.8</v>
      </c>
      <c r="AB53" s="17">
        <v>2181</v>
      </c>
      <c r="AC53" s="16">
        <v>1402</v>
      </c>
      <c r="AD53" s="230">
        <v>64.3</v>
      </c>
      <c r="AE53" s="17">
        <v>1662</v>
      </c>
      <c r="AF53" s="16">
        <v>1160</v>
      </c>
      <c r="AG53" s="230">
        <v>69.8</v>
      </c>
    </row>
    <row r="54" spans="1:33" ht="15" customHeight="1" x14ac:dyDescent="0.25">
      <c r="A54" s="38"/>
      <c r="B54" s="13" t="s">
        <v>69</v>
      </c>
      <c r="C54" s="14" t="s">
        <v>70</v>
      </c>
      <c r="D54" s="17">
        <v>586</v>
      </c>
      <c r="E54" s="16">
        <v>380</v>
      </c>
      <c r="F54" s="230">
        <v>64.8</v>
      </c>
      <c r="G54" s="17">
        <v>510</v>
      </c>
      <c r="H54" s="16">
        <v>338</v>
      </c>
      <c r="I54" s="230">
        <v>66.3</v>
      </c>
      <c r="J54" s="17">
        <v>608</v>
      </c>
      <c r="K54" s="16">
        <v>406</v>
      </c>
      <c r="L54" s="230">
        <v>66.8</v>
      </c>
      <c r="M54" s="17">
        <v>549</v>
      </c>
      <c r="N54" s="16">
        <v>375</v>
      </c>
      <c r="O54" s="230">
        <v>68.3</v>
      </c>
      <c r="P54" s="17">
        <v>656</v>
      </c>
      <c r="Q54" s="16">
        <v>440</v>
      </c>
      <c r="R54" s="230">
        <v>67.099999999999994</v>
      </c>
      <c r="S54" s="17">
        <v>541</v>
      </c>
      <c r="T54" s="16">
        <v>370</v>
      </c>
      <c r="U54" s="230">
        <v>68.400000000000006</v>
      </c>
      <c r="V54" s="17">
        <v>628</v>
      </c>
      <c r="W54" s="16">
        <v>415</v>
      </c>
      <c r="X54" s="230">
        <v>66.099999999999994</v>
      </c>
      <c r="Y54" s="17">
        <v>528</v>
      </c>
      <c r="Z54" s="16">
        <v>352</v>
      </c>
      <c r="AA54" s="230">
        <v>66.7</v>
      </c>
      <c r="AB54" s="17">
        <v>645</v>
      </c>
      <c r="AC54" s="16">
        <v>419</v>
      </c>
      <c r="AD54" s="230">
        <v>65</v>
      </c>
      <c r="AE54" s="17">
        <v>559</v>
      </c>
      <c r="AF54" s="16">
        <v>363</v>
      </c>
      <c r="AG54" s="230">
        <v>64.900000000000006</v>
      </c>
    </row>
    <row r="55" spans="1:33" ht="15" customHeight="1" x14ac:dyDescent="0.25">
      <c r="A55" s="38"/>
      <c r="B55" s="13"/>
      <c r="C55" s="14" t="s">
        <v>71</v>
      </c>
      <c r="D55" s="17">
        <v>838</v>
      </c>
      <c r="E55" s="16">
        <v>364</v>
      </c>
      <c r="F55" s="230">
        <v>43.4</v>
      </c>
      <c r="G55" s="17">
        <v>26</v>
      </c>
      <c r="H55" s="16">
        <v>24</v>
      </c>
      <c r="I55" s="230">
        <v>92.3</v>
      </c>
      <c r="J55" s="17">
        <v>370</v>
      </c>
      <c r="K55" s="16">
        <v>186</v>
      </c>
      <c r="L55" s="230">
        <v>50.3</v>
      </c>
      <c r="M55" s="17">
        <v>18</v>
      </c>
      <c r="N55" s="16">
        <v>15</v>
      </c>
      <c r="O55" s="230">
        <v>83.3</v>
      </c>
      <c r="P55" s="17">
        <v>253</v>
      </c>
      <c r="Q55" s="16">
        <v>97</v>
      </c>
      <c r="R55" s="230">
        <v>38.299999999999997</v>
      </c>
      <c r="S55" s="17">
        <v>17</v>
      </c>
      <c r="T55" s="16">
        <v>13</v>
      </c>
      <c r="U55" s="230">
        <v>76.5</v>
      </c>
      <c r="V55" s="17">
        <v>97</v>
      </c>
      <c r="W55" s="16">
        <v>7</v>
      </c>
      <c r="X55" s="230">
        <v>7.2</v>
      </c>
      <c r="Y55" s="17">
        <v>6</v>
      </c>
      <c r="Z55" s="16">
        <v>3</v>
      </c>
      <c r="AA55" s="230">
        <v>50</v>
      </c>
      <c r="AB55" s="17">
        <v>110</v>
      </c>
      <c r="AC55" s="16">
        <v>63</v>
      </c>
      <c r="AD55" s="230">
        <v>57.3</v>
      </c>
      <c r="AE55" s="17">
        <v>8</v>
      </c>
      <c r="AF55" s="16">
        <v>8</v>
      </c>
      <c r="AG55" s="230">
        <v>100</v>
      </c>
    </row>
    <row r="56" spans="1:33" ht="15" customHeight="1" x14ac:dyDescent="0.25">
      <c r="A56" s="38"/>
      <c r="B56" s="13"/>
      <c r="C56" s="14" t="s">
        <v>72</v>
      </c>
      <c r="D56" s="17">
        <v>4898</v>
      </c>
      <c r="E56" s="16">
        <v>4274</v>
      </c>
      <c r="F56" s="230">
        <v>87.3</v>
      </c>
      <c r="G56" s="17">
        <v>3580</v>
      </c>
      <c r="H56" s="16">
        <v>3208</v>
      </c>
      <c r="I56" s="230">
        <v>89.6</v>
      </c>
      <c r="J56" s="17">
        <v>5096</v>
      </c>
      <c r="K56" s="16">
        <v>4508</v>
      </c>
      <c r="L56" s="230">
        <v>88.5</v>
      </c>
      <c r="M56" s="17">
        <v>3620</v>
      </c>
      <c r="N56" s="16">
        <v>3238</v>
      </c>
      <c r="O56" s="230">
        <v>89.4</v>
      </c>
      <c r="P56" s="17">
        <v>5213</v>
      </c>
      <c r="Q56" s="16">
        <v>4567</v>
      </c>
      <c r="R56" s="230">
        <v>87.6</v>
      </c>
      <c r="S56" s="17">
        <v>3726</v>
      </c>
      <c r="T56" s="16">
        <v>3344</v>
      </c>
      <c r="U56" s="230">
        <v>89.7</v>
      </c>
      <c r="V56" s="17">
        <v>4787</v>
      </c>
      <c r="W56" s="16">
        <v>4204</v>
      </c>
      <c r="X56" s="230">
        <v>87.8</v>
      </c>
      <c r="Y56" s="17">
        <v>3369</v>
      </c>
      <c r="Z56" s="16">
        <v>3025</v>
      </c>
      <c r="AA56" s="230">
        <v>89.8</v>
      </c>
      <c r="AB56" s="17">
        <v>5204</v>
      </c>
      <c r="AC56" s="16">
        <v>4647</v>
      </c>
      <c r="AD56" s="230">
        <v>89.3</v>
      </c>
      <c r="AE56" s="17">
        <v>3619</v>
      </c>
      <c r="AF56" s="16">
        <v>3292</v>
      </c>
      <c r="AG56" s="230">
        <v>91</v>
      </c>
    </row>
    <row r="57" spans="1:33" ht="15" customHeight="1" x14ac:dyDescent="0.25">
      <c r="A57" s="38"/>
      <c r="B57" s="13"/>
      <c r="C57" s="14" t="s">
        <v>378</v>
      </c>
      <c r="D57" s="17">
        <v>5780</v>
      </c>
      <c r="E57" s="16">
        <v>4392</v>
      </c>
      <c r="F57" s="230">
        <v>76</v>
      </c>
      <c r="G57" s="17">
        <v>4005</v>
      </c>
      <c r="H57" s="16">
        <v>3151</v>
      </c>
      <c r="I57" s="230">
        <v>78.7</v>
      </c>
      <c r="J57" s="17">
        <v>6300</v>
      </c>
      <c r="K57" s="16">
        <v>4714</v>
      </c>
      <c r="L57" s="230">
        <v>74.8</v>
      </c>
      <c r="M57" s="17">
        <v>4303</v>
      </c>
      <c r="N57" s="16">
        <v>3365</v>
      </c>
      <c r="O57" s="230">
        <v>78.2</v>
      </c>
      <c r="P57" s="17">
        <v>6458</v>
      </c>
      <c r="Q57" s="16">
        <v>4830</v>
      </c>
      <c r="R57" s="230">
        <v>74.8</v>
      </c>
      <c r="S57" s="17">
        <v>4230</v>
      </c>
      <c r="T57" s="16">
        <v>3363</v>
      </c>
      <c r="U57" s="230">
        <v>79.5</v>
      </c>
      <c r="V57" s="17">
        <v>6461</v>
      </c>
      <c r="W57" s="16">
        <v>4632</v>
      </c>
      <c r="X57" s="230">
        <v>71.7</v>
      </c>
      <c r="Y57" s="17">
        <v>4356</v>
      </c>
      <c r="Z57" s="16">
        <v>3420</v>
      </c>
      <c r="AA57" s="230">
        <v>78.5</v>
      </c>
      <c r="AB57" s="17">
        <v>7008</v>
      </c>
      <c r="AC57" s="16">
        <v>5227</v>
      </c>
      <c r="AD57" s="230">
        <v>74.599999999999994</v>
      </c>
      <c r="AE57" s="17">
        <v>4601</v>
      </c>
      <c r="AF57" s="16">
        <v>3656</v>
      </c>
      <c r="AG57" s="230">
        <v>79.5</v>
      </c>
    </row>
    <row r="58" spans="1:33" ht="15" customHeight="1" x14ac:dyDescent="0.25">
      <c r="A58" s="38"/>
      <c r="B58" s="13"/>
      <c r="C58" s="14" t="s">
        <v>41</v>
      </c>
      <c r="D58" s="17">
        <v>12102</v>
      </c>
      <c r="E58" s="16">
        <v>9410</v>
      </c>
      <c r="F58" s="230">
        <v>77.8</v>
      </c>
      <c r="G58" s="17">
        <v>7683</v>
      </c>
      <c r="H58" s="16">
        <v>6400</v>
      </c>
      <c r="I58" s="230">
        <v>83.3</v>
      </c>
      <c r="J58" s="17">
        <v>12374</v>
      </c>
      <c r="K58" s="16">
        <v>9814</v>
      </c>
      <c r="L58" s="230">
        <v>79.3</v>
      </c>
      <c r="M58" s="17">
        <v>8018</v>
      </c>
      <c r="N58" s="16">
        <v>6638</v>
      </c>
      <c r="O58" s="230">
        <v>82.8</v>
      </c>
      <c r="P58" s="17">
        <v>12580</v>
      </c>
      <c r="Q58" s="16">
        <v>9934</v>
      </c>
      <c r="R58" s="230">
        <v>79</v>
      </c>
      <c r="S58" s="17">
        <v>8004</v>
      </c>
      <c r="T58" s="16">
        <v>6712</v>
      </c>
      <c r="U58" s="230">
        <v>83.9</v>
      </c>
      <c r="V58" s="17">
        <v>11973</v>
      </c>
      <c r="W58" s="16">
        <v>9258</v>
      </c>
      <c r="X58" s="230">
        <v>77.3</v>
      </c>
      <c r="Y58" s="17">
        <v>7737</v>
      </c>
      <c r="Z58" s="16">
        <v>6408</v>
      </c>
      <c r="AA58" s="230">
        <v>82.8</v>
      </c>
      <c r="AB58" s="17">
        <v>12967</v>
      </c>
      <c r="AC58" s="16">
        <v>10356</v>
      </c>
      <c r="AD58" s="230">
        <v>79.900000000000006</v>
      </c>
      <c r="AE58" s="17">
        <v>8213</v>
      </c>
      <c r="AF58" s="16">
        <v>6881</v>
      </c>
      <c r="AG58" s="230">
        <v>83.8</v>
      </c>
    </row>
    <row r="59" spans="1:33" ht="15" customHeight="1" x14ac:dyDescent="0.25">
      <c r="A59" s="38"/>
      <c r="B59" s="13" t="s">
        <v>73</v>
      </c>
      <c r="C59" s="14" t="s">
        <v>73</v>
      </c>
      <c r="D59" s="17">
        <v>8618</v>
      </c>
      <c r="E59" s="16">
        <v>5093</v>
      </c>
      <c r="F59" s="230">
        <v>59.1</v>
      </c>
      <c r="G59" s="17">
        <v>5272</v>
      </c>
      <c r="H59" s="16">
        <v>3643</v>
      </c>
      <c r="I59" s="230">
        <v>69.099999999999994</v>
      </c>
      <c r="J59" s="17">
        <v>9321</v>
      </c>
      <c r="K59" s="16">
        <v>5551</v>
      </c>
      <c r="L59" s="230">
        <v>59.6</v>
      </c>
      <c r="M59" s="17">
        <v>5639</v>
      </c>
      <c r="N59" s="16">
        <v>3983</v>
      </c>
      <c r="O59" s="230">
        <v>70.599999999999994</v>
      </c>
      <c r="P59" s="17">
        <v>10010</v>
      </c>
      <c r="Q59" s="16">
        <v>5895</v>
      </c>
      <c r="R59" s="230">
        <v>58.9</v>
      </c>
      <c r="S59" s="17">
        <v>5658</v>
      </c>
      <c r="T59" s="16">
        <v>4027</v>
      </c>
      <c r="U59" s="230">
        <v>71.2</v>
      </c>
      <c r="V59" s="17">
        <v>9909</v>
      </c>
      <c r="W59" s="16">
        <v>6021</v>
      </c>
      <c r="X59" s="230">
        <v>60.8</v>
      </c>
      <c r="Y59" s="17">
        <v>6083</v>
      </c>
      <c r="Z59" s="16">
        <v>4391</v>
      </c>
      <c r="AA59" s="230">
        <v>72.2</v>
      </c>
      <c r="AB59" s="17">
        <v>10891</v>
      </c>
      <c r="AC59" s="16">
        <v>6713</v>
      </c>
      <c r="AD59" s="230">
        <v>61.6</v>
      </c>
      <c r="AE59" s="17">
        <v>6667</v>
      </c>
      <c r="AF59" s="16">
        <v>4841</v>
      </c>
      <c r="AG59" s="230">
        <v>72.599999999999994</v>
      </c>
    </row>
    <row r="60" spans="1:33" ht="15" customHeight="1" x14ac:dyDescent="0.25">
      <c r="A60" s="38"/>
      <c r="B60" s="14" t="s">
        <v>74</v>
      </c>
      <c r="C60" s="14" t="s">
        <v>74</v>
      </c>
      <c r="D60" s="17">
        <v>2</v>
      </c>
      <c r="E60" s="16">
        <v>2</v>
      </c>
      <c r="F60" s="230">
        <v>100</v>
      </c>
      <c r="G60" s="17">
        <v>1</v>
      </c>
      <c r="H60" s="16">
        <v>1</v>
      </c>
      <c r="I60" s="230">
        <v>100</v>
      </c>
      <c r="J60" s="17">
        <v>5</v>
      </c>
      <c r="K60" s="16">
        <v>5</v>
      </c>
      <c r="L60" s="230">
        <v>100</v>
      </c>
      <c r="M60" s="17">
        <v>2</v>
      </c>
      <c r="N60" s="16">
        <v>2</v>
      </c>
      <c r="O60" s="230">
        <v>100</v>
      </c>
      <c r="P60" s="17">
        <v>2</v>
      </c>
      <c r="Q60" s="16">
        <v>1</v>
      </c>
      <c r="R60" s="230">
        <v>50</v>
      </c>
      <c r="S60" s="17">
        <v>2</v>
      </c>
      <c r="T60" s="16">
        <v>1</v>
      </c>
      <c r="U60" s="230">
        <v>50</v>
      </c>
      <c r="V60" s="17">
        <v>1</v>
      </c>
      <c r="W60" s="16">
        <v>1</v>
      </c>
      <c r="X60" s="230">
        <v>100</v>
      </c>
      <c r="Y60" s="17">
        <v>1</v>
      </c>
      <c r="Z60" s="16">
        <v>1</v>
      </c>
      <c r="AA60" s="230">
        <v>100</v>
      </c>
      <c r="AB60" s="17">
        <v>0</v>
      </c>
      <c r="AC60" s="16">
        <v>0</v>
      </c>
      <c r="AD60" s="230">
        <v>0</v>
      </c>
      <c r="AE60" s="17">
        <v>0</v>
      </c>
      <c r="AF60" s="16">
        <v>0</v>
      </c>
      <c r="AG60" s="230">
        <v>0</v>
      </c>
    </row>
    <row r="61" spans="1:33" ht="15" customHeight="1" x14ac:dyDescent="0.25">
      <c r="A61" s="39"/>
      <c r="B61" s="37" t="s">
        <v>41</v>
      </c>
      <c r="C61" s="37"/>
      <c r="D61" s="205">
        <v>22942</v>
      </c>
      <c r="E61" s="206">
        <v>15976</v>
      </c>
      <c r="F61" s="231">
        <v>69.599999999999994</v>
      </c>
      <c r="G61" s="205">
        <v>12727</v>
      </c>
      <c r="H61" s="206">
        <v>10099</v>
      </c>
      <c r="I61" s="231">
        <v>79.400000000000006</v>
      </c>
      <c r="J61" s="205">
        <v>24220</v>
      </c>
      <c r="K61" s="206">
        <v>17021</v>
      </c>
      <c r="L61" s="231">
        <v>70.3</v>
      </c>
      <c r="M61" s="205">
        <v>13326</v>
      </c>
      <c r="N61" s="206">
        <v>10613</v>
      </c>
      <c r="O61" s="231">
        <v>79.599999999999994</v>
      </c>
      <c r="P61" s="205">
        <v>24861</v>
      </c>
      <c r="Q61" s="206">
        <v>17367</v>
      </c>
      <c r="R61" s="231">
        <v>69.900000000000006</v>
      </c>
      <c r="S61" s="205">
        <v>13160</v>
      </c>
      <c r="T61" s="206">
        <v>10543</v>
      </c>
      <c r="U61" s="231">
        <v>80.099999999999994</v>
      </c>
      <c r="V61" s="205">
        <v>23761</v>
      </c>
      <c r="W61" s="206">
        <v>16505</v>
      </c>
      <c r="X61" s="231">
        <v>69.5</v>
      </c>
      <c r="Y61" s="205">
        <v>13162</v>
      </c>
      <c r="Z61" s="206">
        <v>10491</v>
      </c>
      <c r="AA61" s="231">
        <v>79.7</v>
      </c>
      <c r="AB61" s="205">
        <v>26039</v>
      </c>
      <c r="AC61" s="206">
        <v>18471</v>
      </c>
      <c r="AD61" s="231">
        <v>70.900000000000006</v>
      </c>
      <c r="AE61" s="205">
        <v>14310</v>
      </c>
      <c r="AF61" s="206">
        <v>11423</v>
      </c>
      <c r="AG61" s="231">
        <v>79.8</v>
      </c>
    </row>
    <row r="62" spans="1:33" ht="15" customHeight="1" x14ac:dyDescent="0.25">
      <c r="A62" s="38" t="s">
        <v>19</v>
      </c>
      <c r="B62" s="202" t="s">
        <v>75</v>
      </c>
      <c r="C62" s="202" t="s">
        <v>75</v>
      </c>
      <c r="D62" s="204">
        <v>10019</v>
      </c>
      <c r="E62" s="203">
        <v>6676</v>
      </c>
      <c r="F62" s="230">
        <v>66.599999999999994</v>
      </c>
      <c r="G62" s="204">
        <v>2434</v>
      </c>
      <c r="H62" s="203">
        <v>1939</v>
      </c>
      <c r="I62" s="230">
        <v>79.7</v>
      </c>
      <c r="J62" s="204">
        <v>14087</v>
      </c>
      <c r="K62" s="203">
        <v>8575</v>
      </c>
      <c r="L62" s="230">
        <v>60.9</v>
      </c>
      <c r="M62" s="204">
        <v>2701</v>
      </c>
      <c r="N62" s="203">
        <v>2179</v>
      </c>
      <c r="O62" s="230">
        <v>80.7</v>
      </c>
      <c r="P62" s="204">
        <v>12430</v>
      </c>
      <c r="Q62" s="203">
        <v>8111</v>
      </c>
      <c r="R62" s="230">
        <v>65.3</v>
      </c>
      <c r="S62" s="204">
        <v>2771</v>
      </c>
      <c r="T62" s="203">
        <v>2248</v>
      </c>
      <c r="U62" s="230">
        <v>81.099999999999994</v>
      </c>
      <c r="V62" s="204">
        <v>13174</v>
      </c>
      <c r="W62" s="203">
        <v>8209</v>
      </c>
      <c r="X62" s="230">
        <v>62.3</v>
      </c>
      <c r="Y62" s="204">
        <v>2884</v>
      </c>
      <c r="Z62" s="203">
        <v>2340</v>
      </c>
      <c r="AA62" s="230">
        <v>81.099999999999994</v>
      </c>
      <c r="AB62" s="204">
        <v>13634</v>
      </c>
      <c r="AC62" s="203">
        <v>8756</v>
      </c>
      <c r="AD62" s="230">
        <v>64.2</v>
      </c>
      <c r="AE62" s="204">
        <v>3043</v>
      </c>
      <c r="AF62" s="203">
        <v>2534</v>
      </c>
      <c r="AG62" s="230">
        <v>83.3</v>
      </c>
    </row>
    <row r="63" spans="1:33" ht="15" customHeight="1" x14ac:dyDescent="0.25">
      <c r="A63" s="38"/>
      <c r="B63" s="202" t="s">
        <v>76</v>
      </c>
      <c r="C63" s="202" t="s">
        <v>77</v>
      </c>
      <c r="D63" s="204">
        <v>57</v>
      </c>
      <c r="E63" s="203">
        <v>31</v>
      </c>
      <c r="F63" s="230">
        <v>54.4</v>
      </c>
      <c r="G63" s="204">
        <v>23</v>
      </c>
      <c r="H63" s="203">
        <v>12</v>
      </c>
      <c r="I63" s="230">
        <v>52.2</v>
      </c>
      <c r="J63" s="204">
        <v>80</v>
      </c>
      <c r="K63" s="203">
        <v>42</v>
      </c>
      <c r="L63" s="230">
        <v>52.5</v>
      </c>
      <c r="M63" s="204">
        <v>29</v>
      </c>
      <c r="N63" s="203">
        <v>19</v>
      </c>
      <c r="O63" s="230">
        <v>65.5</v>
      </c>
      <c r="P63" s="204">
        <v>67</v>
      </c>
      <c r="Q63" s="203">
        <v>54</v>
      </c>
      <c r="R63" s="230">
        <v>80.599999999999994</v>
      </c>
      <c r="S63" s="204">
        <v>28</v>
      </c>
      <c r="T63" s="203">
        <v>21</v>
      </c>
      <c r="U63" s="230">
        <v>75</v>
      </c>
      <c r="V63" s="204">
        <v>110</v>
      </c>
      <c r="W63" s="203">
        <v>87</v>
      </c>
      <c r="X63" s="230">
        <v>79.099999999999994</v>
      </c>
      <c r="Y63" s="204">
        <v>39</v>
      </c>
      <c r="Z63" s="203">
        <v>34</v>
      </c>
      <c r="AA63" s="230">
        <v>87.2</v>
      </c>
      <c r="AB63" s="204">
        <v>119</v>
      </c>
      <c r="AC63" s="203">
        <v>87</v>
      </c>
      <c r="AD63" s="230">
        <v>73.099999999999994</v>
      </c>
      <c r="AE63" s="204">
        <v>54</v>
      </c>
      <c r="AF63" s="203">
        <v>43</v>
      </c>
      <c r="AG63" s="230">
        <v>79.599999999999994</v>
      </c>
    </row>
    <row r="64" spans="1:33" ht="15" customHeight="1" x14ac:dyDescent="0.25">
      <c r="A64" s="38"/>
      <c r="B64" s="13"/>
      <c r="C64" s="202" t="s">
        <v>78</v>
      </c>
      <c r="D64" s="204">
        <v>1804</v>
      </c>
      <c r="E64" s="203">
        <v>833</v>
      </c>
      <c r="F64" s="230">
        <v>46.2</v>
      </c>
      <c r="G64" s="204">
        <v>220</v>
      </c>
      <c r="H64" s="203">
        <v>146</v>
      </c>
      <c r="I64" s="230">
        <v>66.400000000000006</v>
      </c>
      <c r="J64" s="204">
        <v>613</v>
      </c>
      <c r="K64" s="203">
        <v>341</v>
      </c>
      <c r="L64" s="230">
        <v>55.6</v>
      </c>
      <c r="M64" s="204">
        <v>158</v>
      </c>
      <c r="N64" s="203">
        <v>105</v>
      </c>
      <c r="O64" s="230">
        <v>66.5</v>
      </c>
      <c r="P64" s="204">
        <v>384</v>
      </c>
      <c r="Q64" s="203">
        <v>266</v>
      </c>
      <c r="R64" s="230">
        <v>69.3</v>
      </c>
      <c r="S64" s="204">
        <v>121</v>
      </c>
      <c r="T64" s="203">
        <v>87</v>
      </c>
      <c r="U64" s="230">
        <v>71.900000000000006</v>
      </c>
      <c r="V64" s="204">
        <v>414</v>
      </c>
      <c r="W64" s="203">
        <v>194</v>
      </c>
      <c r="X64" s="230">
        <v>46.9</v>
      </c>
      <c r="Y64" s="204">
        <v>94</v>
      </c>
      <c r="Z64" s="203">
        <v>69</v>
      </c>
      <c r="AA64" s="230">
        <v>73.400000000000006</v>
      </c>
      <c r="AB64" s="204">
        <v>419</v>
      </c>
      <c r="AC64" s="203">
        <v>253</v>
      </c>
      <c r="AD64" s="230">
        <v>60.4</v>
      </c>
      <c r="AE64" s="204">
        <v>97</v>
      </c>
      <c r="AF64" s="203">
        <v>67</v>
      </c>
      <c r="AG64" s="230">
        <v>69.099999999999994</v>
      </c>
    </row>
    <row r="65" spans="1:33" ht="15" customHeight="1" x14ac:dyDescent="0.25">
      <c r="A65" s="38"/>
      <c r="B65" s="13"/>
      <c r="C65" s="202" t="s">
        <v>79</v>
      </c>
      <c r="D65" s="204">
        <v>37</v>
      </c>
      <c r="E65" s="203">
        <v>31</v>
      </c>
      <c r="F65" s="230">
        <v>83.8</v>
      </c>
      <c r="G65" s="204">
        <v>20</v>
      </c>
      <c r="H65" s="203">
        <v>14</v>
      </c>
      <c r="I65" s="230">
        <v>70</v>
      </c>
      <c r="J65" s="204">
        <v>21</v>
      </c>
      <c r="K65" s="203">
        <v>9</v>
      </c>
      <c r="L65" s="230">
        <v>42.9</v>
      </c>
      <c r="M65" s="204">
        <v>14</v>
      </c>
      <c r="N65" s="203">
        <v>7</v>
      </c>
      <c r="O65" s="230">
        <v>50</v>
      </c>
      <c r="P65" s="204">
        <v>16</v>
      </c>
      <c r="Q65" s="203">
        <v>9</v>
      </c>
      <c r="R65" s="230">
        <v>56.3</v>
      </c>
      <c r="S65" s="204">
        <v>12</v>
      </c>
      <c r="T65" s="203">
        <v>7</v>
      </c>
      <c r="U65" s="230">
        <v>58.3</v>
      </c>
      <c r="V65" s="204">
        <v>24</v>
      </c>
      <c r="W65" s="203">
        <v>13</v>
      </c>
      <c r="X65" s="230">
        <v>54.2</v>
      </c>
      <c r="Y65" s="204">
        <v>17</v>
      </c>
      <c r="Z65" s="203">
        <v>12</v>
      </c>
      <c r="AA65" s="230">
        <v>70.599999999999994</v>
      </c>
      <c r="AB65" s="204">
        <v>17</v>
      </c>
      <c r="AC65" s="203">
        <v>15</v>
      </c>
      <c r="AD65" s="230">
        <v>88.2</v>
      </c>
      <c r="AE65" s="204">
        <v>15</v>
      </c>
      <c r="AF65" s="203">
        <v>13</v>
      </c>
      <c r="AG65" s="230">
        <v>86.7</v>
      </c>
    </row>
    <row r="66" spans="1:33" ht="15" customHeight="1" x14ac:dyDescent="0.25">
      <c r="A66" s="38"/>
      <c r="B66" s="13"/>
      <c r="C66" s="202" t="s">
        <v>41</v>
      </c>
      <c r="D66" s="204">
        <v>1898</v>
      </c>
      <c r="E66" s="203">
        <v>895</v>
      </c>
      <c r="F66" s="230">
        <v>47.2</v>
      </c>
      <c r="G66" s="204">
        <v>258</v>
      </c>
      <c r="H66" s="203">
        <v>169</v>
      </c>
      <c r="I66" s="230">
        <v>65.5</v>
      </c>
      <c r="J66" s="204">
        <v>714</v>
      </c>
      <c r="K66" s="203">
        <v>392</v>
      </c>
      <c r="L66" s="230">
        <v>54.9</v>
      </c>
      <c r="M66" s="204">
        <v>199</v>
      </c>
      <c r="N66" s="203">
        <v>130</v>
      </c>
      <c r="O66" s="230">
        <v>65.3</v>
      </c>
      <c r="P66" s="204">
        <v>467</v>
      </c>
      <c r="Q66" s="203">
        <v>329</v>
      </c>
      <c r="R66" s="230">
        <v>70.400000000000006</v>
      </c>
      <c r="S66" s="204">
        <v>158</v>
      </c>
      <c r="T66" s="203">
        <v>113</v>
      </c>
      <c r="U66" s="230">
        <v>71.5</v>
      </c>
      <c r="V66" s="204">
        <v>548</v>
      </c>
      <c r="W66" s="203">
        <v>294</v>
      </c>
      <c r="X66" s="230">
        <v>53.6</v>
      </c>
      <c r="Y66" s="204">
        <v>139</v>
      </c>
      <c r="Z66" s="203">
        <v>107</v>
      </c>
      <c r="AA66" s="230">
        <v>77</v>
      </c>
      <c r="AB66" s="204">
        <v>555</v>
      </c>
      <c r="AC66" s="203">
        <v>355</v>
      </c>
      <c r="AD66" s="230">
        <v>64</v>
      </c>
      <c r="AE66" s="204">
        <v>164</v>
      </c>
      <c r="AF66" s="203">
        <v>121</v>
      </c>
      <c r="AG66" s="230">
        <v>73.8</v>
      </c>
    </row>
    <row r="67" spans="1:33" ht="15" customHeight="1" x14ac:dyDescent="0.25">
      <c r="A67" s="38"/>
      <c r="B67" s="13" t="s">
        <v>212</v>
      </c>
      <c r="C67" s="202" t="s">
        <v>80</v>
      </c>
      <c r="D67" s="204">
        <v>211</v>
      </c>
      <c r="E67" s="203">
        <v>163</v>
      </c>
      <c r="F67" s="230">
        <v>77.3</v>
      </c>
      <c r="G67" s="204">
        <v>48</v>
      </c>
      <c r="H67" s="203">
        <v>44</v>
      </c>
      <c r="I67" s="230">
        <v>91.7</v>
      </c>
      <c r="J67" s="204">
        <v>286</v>
      </c>
      <c r="K67" s="203">
        <v>166</v>
      </c>
      <c r="L67" s="230">
        <v>58</v>
      </c>
      <c r="M67" s="204">
        <v>64</v>
      </c>
      <c r="N67" s="203">
        <v>54</v>
      </c>
      <c r="O67" s="230">
        <v>84.4</v>
      </c>
      <c r="P67" s="204">
        <v>532</v>
      </c>
      <c r="Q67" s="203">
        <v>345</v>
      </c>
      <c r="R67" s="230">
        <v>64.8</v>
      </c>
      <c r="S67" s="204">
        <v>89</v>
      </c>
      <c r="T67" s="203">
        <v>72</v>
      </c>
      <c r="U67" s="230">
        <v>80.900000000000006</v>
      </c>
      <c r="V67" s="204">
        <v>561</v>
      </c>
      <c r="W67" s="203">
        <v>285</v>
      </c>
      <c r="X67" s="230">
        <v>50.8</v>
      </c>
      <c r="Y67" s="204">
        <v>72</v>
      </c>
      <c r="Z67" s="203">
        <v>58</v>
      </c>
      <c r="AA67" s="230">
        <v>80.599999999999994</v>
      </c>
      <c r="AB67" s="204">
        <v>216</v>
      </c>
      <c r="AC67" s="203">
        <v>189</v>
      </c>
      <c r="AD67" s="230">
        <v>87.5</v>
      </c>
      <c r="AE67" s="204">
        <v>58</v>
      </c>
      <c r="AF67" s="203">
        <v>55</v>
      </c>
      <c r="AG67" s="230">
        <v>94.8</v>
      </c>
    </row>
    <row r="68" spans="1:33" ht="15" customHeight="1" x14ac:dyDescent="0.25">
      <c r="A68" s="38"/>
      <c r="B68" s="13"/>
      <c r="C68" s="202" t="s">
        <v>81</v>
      </c>
      <c r="D68" s="204">
        <v>106</v>
      </c>
      <c r="E68" s="203">
        <v>59</v>
      </c>
      <c r="F68" s="230">
        <v>55.7</v>
      </c>
      <c r="G68" s="204">
        <v>56</v>
      </c>
      <c r="H68" s="203">
        <v>42</v>
      </c>
      <c r="I68" s="230">
        <v>75</v>
      </c>
      <c r="J68" s="204">
        <v>97</v>
      </c>
      <c r="K68" s="203">
        <v>77</v>
      </c>
      <c r="L68" s="230">
        <v>79.400000000000006</v>
      </c>
      <c r="M68" s="204">
        <v>76</v>
      </c>
      <c r="N68" s="203">
        <v>59</v>
      </c>
      <c r="O68" s="230">
        <v>77.599999999999994</v>
      </c>
      <c r="P68" s="204">
        <v>124</v>
      </c>
      <c r="Q68" s="203">
        <v>95</v>
      </c>
      <c r="R68" s="230">
        <v>76.599999999999994</v>
      </c>
      <c r="S68" s="204">
        <v>63</v>
      </c>
      <c r="T68" s="203">
        <v>49</v>
      </c>
      <c r="U68" s="230">
        <v>77.8</v>
      </c>
      <c r="V68" s="204">
        <v>86</v>
      </c>
      <c r="W68" s="203">
        <v>61</v>
      </c>
      <c r="X68" s="230">
        <v>70.900000000000006</v>
      </c>
      <c r="Y68" s="204">
        <v>67</v>
      </c>
      <c r="Z68" s="203">
        <v>45</v>
      </c>
      <c r="AA68" s="230">
        <v>67.2</v>
      </c>
      <c r="AB68" s="204">
        <v>135</v>
      </c>
      <c r="AC68" s="203">
        <v>88</v>
      </c>
      <c r="AD68" s="230">
        <v>65.2</v>
      </c>
      <c r="AE68" s="204">
        <v>92</v>
      </c>
      <c r="AF68" s="203">
        <v>66</v>
      </c>
      <c r="AG68" s="230">
        <v>71.7</v>
      </c>
    </row>
    <row r="69" spans="1:33" ht="15" customHeight="1" x14ac:dyDescent="0.25">
      <c r="A69" s="38"/>
      <c r="B69" s="13"/>
      <c r="C69" s="202" t="s">
        <v>82</v>
      </c>
      <c r="D69" s="204">
        <v>0</v>
      </c>
      <c r="E69" s="203">
        <v>0</v>
      </c>
      <c r="F69" s="230">
        <v>0</v>
      </c>
      <c r="G69" s="204">
        <v>0</v>
      </c>
      <c r="H69" s="203">
        <v>0</v>
      </c>
      <c r="I69" s="230">
        <v>0</v>
      </c>
      <c r="J69" s="204">
        <v>0</v>
      </c>
      <c r="K69" s="203">
        <v>0</v>
      </c>
      <c r="L69" s="230">
        <v>0</v>
      </c>
      <c r="M69" s="204">
        <v>0</v>
      </c>
      <c r="N69" s="203">
        <v>0</v>
      </c>
      <c r="O69" s="230">
        <v>0</v>
      </c>
      <c r="P69" s="204">
        <v>4</v>
      </c>
      <c r="Q69" s="203">
        <v>3</v>
      </c>
      <c r="R69" s="230">
        <v>75</v>
      </c>
      <c r="S69" s="204">
        <v>4</v>
      </c>
      <c r="T69" s="203">
        <v>3</v>
      </c>
      <c r="U69" s="230">
        <v>75</v>
      </c>
      <c r="V69" s="204">
        <v>13</v>
      </c>
      <c r="W69" s="203">
        <v>6</v>
      </c>
      <c r="X69" s="230">
        <v>46.2</v>
      </c>
      <c r="Y69" s="204">
        <v>4</v>
      </c>
      <c r="Z69" s="203">
        <v>4</v>
      </c>
      <c r="AA69" s="230">
        <v>100</v>
      </c>
      <c r="AB69" s="204">
        <v>0</v>
      </c>
      <c r="AC69" s="203">
        <v>0</v>
      </c>
      <c r="AD69" s="230">
        <v>0</v>
      </c>
      <c r="AE69" s="204">
        <v>0</v>
      </c>
      <c r="AF69" s="203">
        <v>0</v>
      </c>
      <c r="AG69" s="230">
        <v>0</v>
      </c>
    </row>
    <row r="70" spans="1:33" ht="15" customHeight="1" x14ac:dyDescent="0.25">
      <c r="A70" s="38"/>
      <c r="B70" s="13"/>
      <c r="C70" s="202" t="s">
        <v>41</v>
      </c>
      <c r="D70" s="204">
        <v>317</v>
      </c>
      <c r="E70" s="203">
        <v>222</v>
      </c>
      <c r="F70" s="230">
        <v>70</v>
      </c>
      <c r="G70" s="204">
        <v>103</v>
      </c>
      <c r="H70" s="203">
        <v>85</v>
      </c>
      <c r="I70" s="230">
        <v>82.5</v>
      </c>
      <c r="J70" s="204">
        <v>383</v>
      </c>
      <c r="K70" s="203">
        <v>243</v>
      </c>
      <c r="L70" s="230">
        <v>63.4</v>
      </c>
      <c r="M70" s="204">
        <v>134</v>
      </c>
      <c r="N70" s="203">
        <v>110</v>
      </c>
      <c r="O70" s="230">
        <v>82.1</v>
      </c>
      <c r="P70" s="204">
        <v>660</v>
      </c>
      <c r="Q70" s="203">
        <v>443</v>
      </c>
      <c r="R70" s="230">
        <v>67.099999999999994</v>
      </c>
      <c r="S70" s="204">
        <v>143</v>
      </c>
      <c r="T70" s="203">
        <v>116</v>
      </c>
      <c r="U70" s="230">
        <v>81.099999999999994</v>
      </c>
      <c r="V70" s="204">
        <v>660</v>
      </c>
      <c r="W70" s="203">
        <v>352</v>
      </c>
      <c r="X70" s="230">
        <v>53.3</v>
      </c>
      <c r="Y70" s="204">
        <v>134</v>
      </c>
      <c r="Z70" s="203">
        <v>101</v>
      </c>
      <c r="AA70" s="230">
        <v>75.400000000000006</v>
      </c>
      <c r="AB70" s="204">
        <v>351</v>
      </c>
      <c r="AC70" s="203">
        <v>277</v>
      </c>
      <c r="AD70" s="230">
        <v>78.900000000000006</v>
      </c>
      <c r="AE70" s="204">
        <v>143</v>
      </c>
      <c r="AF70" s="203">
        <v>116</v>
      </c>
      <c r="AG70" s="230">
        <v>81.099999999999994</v>
      </c>
    </row>
    <row r="71" spans="1:33" ht="15" customHeight="1" x14ac:dyDescent="0.25">
      <c r="A71" s="38"/>
      <c r="B71" s="13" t="s">
        <v>199</v>
      </c>
      <c r="C71" s="202" t="s">
        <v>83</v>
      </c>
      <c r="D71" s="204">
        <v>2406</v>
      </c>
      <c r="E71" s="203">
        <v>1224</v>
      </c>
      <c r="F71" s="230">
        <v>50.9</v>
      </c>
      <c r="G71" s="204">
        <v>482</v>
      </c>
      <c r="H71" s="203">
        <v>400</v>
      </c>
      <c r="I71" s="230">
        <v>83</v>
      </c>
      <c r="J71" s="204">
        <v>2144</v>
      </c>
      <c r="K71" s="203">
        <v>1125</v>
      </c>
      <c r="L71" s="230">
        <v>52.5</v>
      </c>
      <c r="M71" s="204">
        <v>425</v>
      </c>
      <c r="N71" s="203">
        <v>336</v>
      </c>
      <c r="O71" s="230">
        <v>79.099999999999994</v>
      </c>
      <c r="P71" s="204">
        <v>2363</v>
      </c>
      <c r="Q71" s="203">
        <v>981</v>
      </c>
      <c r="R71" s="230">
        <v>41.5</v>
      </c>
      <c r="S71" s="204">
        <v>408</v>
      </c>
      <c r="T71" s="203">
        <v>316</v>
      </c>
      <c r="U71" s="230">
        <v>77.5</v>
      </c>
      <c r="V71" s="204">
        <v>1692</v>
      </c>
      <c r="W71" s="203">
        <v>786</v>
      </c>
      <c r="X71" s="230">
        <v>46.5</v>
      </c>
      <c r="Y71" s="204">
        <v>364</v>
      </c>
      <c r="Z71" s="203">
        <v>298</v>
      </c>
      <c r="AA71" s="230">
        <v>81.900000000000006</v>
      </c>
      <c r="AB71" s="204">
        <v>962</v>
      </c>
      <c r="AC71" s="203">
        <v>666</v>
      </c>
      <c r="AD71" s="230">
        <v>69.2</v>
      </c>
      <c r="AE71" s="204">
        <v>316</v>
      </c>
      <c r="AF71" s="203">
        <v>265</v>
      </c>
      <c r="AG71" s="230">
        <v>83.9</v>
      </c>
    </row>
    <row r="72" spans="1:33" ht="15" customHeight="1" x14ac:dyDescent="0.25">
      <c r="A72" s="38"/>
      <c r="B72" s="13"/>
      <c r="C72" s="202" t="s">
        <v>379</v>
      </c>
      <c r="D72" s="204">
        <v>1056</v>
      </c>
      <c r="E72" s="203">
        <v>876</v>
      </c>
      <c r="F72" s="230">
        <v>83</v>
      </c>
      <c r="G72" s="204">
        <v>671</v>
      </c>
      <c r="H72" s="203">
        <v>571</v>
      </c>
      <c r="I72" s="230">
        <v>85.1</v>
      </c>
      <c r="J72" s="204">
        <v>1304</v>
      </c>
      <c r="K72" s="203">
        <v>1032</v>
      </c>
      <c r="L72" s="230">
        <v>79.099999999999994</v>
      </c>
      <c r="M72" s="204">
        <v>791</v>
      </c>
      <c r="N72" s="203">
        <v>671</v>
      </c>
      <c r="O72" s="230">
        <v>84.8</v>
      </c>
      <c r="P72" s="204">
        <v>2189</v>
      </c>
      <c r="Q72" s="203">
        <v>1523</v>
      </c>
      <c r="R72" s="230">
        <v>69.599999999999994</v>
      </c>
      <c r="S72" s="204">
        <v>936</v>
      </c>
      <c r="T72" s="203">
        <v>799</v>
      </c>
      <c r="U72" s="230">
        <v>85.4</v>
      </c>
      <c r="V72" s="204">
        <v>1694</v>
      </c>
      <c r="W72" s="203">
        <v>1321</v>
      </c>
      <c r="X72" s="230">
        <v>78</v>
      </c>
      <c r="Y72" s="204">
        <v>972</v>
      </c>
      <c r="Z72" s="203">
        <v>837</v>
      </c>
      <c r="AA72" s="230">
        <v>86.1</v>
      </c>
      <c r="AB72" s="204">
        <v>1657</v>
      </c>
      <c r="AC72" s="203">
        <v>1345</v>
      </c>
      <c r="AD72" s="230">
        <v>81.2</v>
      </c>
      <c r="AE72" s="204">
        <v>1074</v>
      </c>
      <c r="AF72" s="203">
        <v>949</v>
      </c>
      <c r="AG72" s="230">
        <v>88.4</v>
      </c>
    </row>
    <row r="73" spans="1:33" ht="15" customHeight="1" x14ac:dyDescent="0.25">
      <c r="A73" s="38"/>
      <c r="B73" s="13"/>
      <c r="C73" s="202" t="s">
        <v>41</v>
      </c>
      <c r="D73" s="204">
        <v>3462</v>
      </c>
      <c r="E73" s="203">
        <v>2100</v>
      </c>
      <c r="F73" s="230">
        <v>60.7</v>
      </c>
      <c r="G73" s="204">
        <v>1147</v>
      </c>
      <c r="H73" s="203">
        <v>965</v>
      </c>
      <c r="I73" s="230">
        <v>84.1</v>
      </c>
      <c r="J73" s="204">
        <v>3448</v>
      </c>
      <c r="K73" s="203">
        <v>2157</v>
      </c>
      <c r="L73" s="230">
        <v>62.6</v>
      </c>
      <c r="M73" s="204">
        <v>1205</v>
      </c>
      <c r="N73" s="203">
        <v>997</v>
      </c>
      <c r="O73" s="230">
        <v>82.7</v>
      </c>
      <c r="P73" s="204">
        <v>4552</v>
      </c>
      <c r="Q73" s="203">
        <v>2504</v>
      </c>
      <c r="R73" s="230">
        <v>55</v>
      </c>
      <c r="S73" s="204">
        <v>1334</v>
      </c>
      <c r="T73" s="203">
        <v>1106</v>
      </c>
      <c r="U73" s="230">
        <v>82.9</v>
      </c>
      <c r="V73" s="204">
        <v>3386</v>
      </c>
      <c r="W73" s="203">
        <v>2107</v>
      </c>
      <c r="X73" s="230">
        <v>62.2</v>
      </c>
      <c r="Y73" s="204">
        <v>1325</v>
      </c>
      <c r="Z73" s="203">
        <v>1127</v>
      </c>
      <c r="AA73" s="230">
        <v>85.1</v>
      </c>
      <c r="AB73" s="204">
        <v>2619</v>
      </c>
      <c r="AC73" s="203">
        <v>2011</v>
      </c>
      <c r="AD73" s="230">
        <v>76.8</v>
      </c>
      <c r="AE73" s="204">
        <v>1384</v>
      </c>
      <c r="AF73" s="203">
        <v>1209</v>
      </c>
      <c r="AG73" s="230">
        <v>87.4</v>
      </c>
    </row>
    <row r="74" spans="1:33" ht="15" customHeight="1" x14ac:dyDescent="0.25">
      <c r="A74" s="39"/>
      <c r="B74" s="337" t="s">
        <v>41</v>
      </c>
      <c r="C74" s="37"/>
      <c r="D74" s="205">
        <v>15696</v>
      </c>
      <c r="E74" s="206">
        <v>9893</v>
      </c>
      <c r="F74" s="231">
        <v>63</v>
      </c>
      <c r="G74" s="205">
        <v>3647</v>
      </c>
      <c r="H74" s="206">
        <v>2974</v>
      </c>
      <c r="I74" s="231">
        <v>81.5</v>
      </c>
      <c r="J74" s="205">
        <v>18632</v>
      </c>
      <c r="K74" s="206">
        <v>11367</v>
      </c>
      <c r="L74" s="231">
        <v>61</v>
      </c>
      <c r="M74" s="205">
        <v>3948</v>
      </c>
      <c r="N74" s="206">
        <v>3245</v>
      </c>
      <c r="O74" s="231">
        <v>82.2</v>
      </c>
      <c r="P74" s="205">
        <v>18109</v>
      </c>
      <c r="Q74" s="206">
        <v>11387</v>
      </c>
      <c r="R74" s="231">
        <v>62.9</v>
      </c>
      <c r="S74" s="205">
        <v>4137</v>
      </c>
      <c r="T74" s="206">
        <v>3404</v>
      </c>
      <c r="U74" s="231">
        <v>82.3</v>
      </c>
      <c r="V74" s="205">
        <v>17768</v>
      </c>
      <c r="W74" s="206">
        <v>10962</v>
      </c>
      <c r="X74" s="231">
        <v>61.7</v>
      </c>
      <c r="Y74" s="205">
        <v>4263</v>
      </c>
      <c r="Z74" s="206">
        <v>3533</v>
      </c>
      <c r="AA74" s="231">
        <v>82.9</v>
      </c>
      <c r="AB74" s="205">
        <v>17159</v>
      </c>
      <c r="AC74" s="206">
        <v>11399</v>
      </c>
      <c r="AD74" s="231">
        <v>66.400000000000006</v>
      </c>
      <c r="AE74" s="205">
        <v>4499</v>
      </c>
      <c r="AF74" s="206">
        <v>3826</v>
      </c>
      <c r="AG74" s="231">
        <v>85</v>
      </c>
    </row>
    <row r="75" spans="1:33" ht="15" customHeight="1" x14ac:dyDescent="0.25">
      <c r="A75" s="38" t="s">
        <v>20</v>
      </c>
      <c r="B75" s="202" t="s">
        <v>84</v>
      </c>
      <c r="C75" s="202" t="s">
        <v>85</v>
      </c>
      <c r="D75" s="204">
        <v>109</v>
      </c>
      <c r="E75" s="203">
        <v>89</v>
      </c>
      <c r="F75" s="230">
        <v>81.7</v>
      </c>
      <c r="G75" s="204">
        <v>96</v>
      </c>
      <c r="H75" s="203">
        <v>80</v>
      </c>
      <c r="I75" s="230">
        <v>83.3</v>
      </c>
      <c r="J75" s="204">
        <v>121</v>
      </c>
      <c r="K75" s="203">
        <v>105</v>
      </c>
      <c r="L75" s="230">
        <v>86.8</v>
      </c>
      <c r="M75" s="204">
        <v>106</v>
      </c>
      <c r="N75" s="203">
        <v>93</v>
      </c>
      <c r="O75" s="230">
        <v>87.7</v>
      </c>
      <c r="P75" s="204">
        <v>105</v>
      </c>
      <c r="Q75" s="203">
        <v>81</v>
      </c>
      <c r="R75" s="230">
        <v>77.099999999999994</v>
      </c>
      <c r="S75" s="204">
        <v>91</v>
      </c>
      <c r="T75" s="203">
        <v>74</v>
      </c>
      <c r="U75" s="230">
        <v>81.3</v>
      </c>
      <c r="V75" s="204">
        <v>140</v>
      </c>
      <c r="W75" s="203">
        <v>118</v>
      </c>
      <c r="X75" s="230">
        <v>84.3</v>
      </c>
      <c r="Y75" s="204">
        <v>123</v>
      </c>
      <c r="Z75" s="203">
        <v>107</v>
      </c>
      <c r="AA75" s="230">
        <v>87</v>
      </c>
      <c r="AB75" s="204">
        <v>128</v>
      </c>
      <c r="AC75" s="203">
        <v>104</v>
      </c>
      <c r="AD75" s="230">
        <v>81.3</v>
      </c>
      <c r="AE75" s="204">
        <v>102</v>
      </c>
      <c r="AF75" s="203">
        <v>92</v>
      </c>
      <c r="AG75" s="230">
        <v>90.2</v>
      </c>
    </row>
    <row r="76" spans="1:33" ht="15" customHeight="1" x14ac:dyDescent="0.25">
      <c r="A76" s="38"/>
      <c r="B76" s="13"/>
      <c r="C76" s="202" t="s">
        <v>86</v>
      </c>
      <c r="D76" s="204">
        <v>0</v>
      </c>
      <c r="E76" s="203">
        <v>0</v>
      </c>
      <c r="F76" s="230">
        <v>0</v>
      </c>
      <c r="G76" s="204">
        <v>0</v>
      </c>
      <c r="H76" s="203">
        <v>0</v>
      </c>
      <c r="I76" s="230">
        <v>0</v>
      </c>
      <c r="J76" s="204">
        <v>2</v>
      </c>
      <c r="K76" s="203">
        <v>2</v>
      </c>
      <c r="L76" s="230">
        <v>100</v>
      </c>
      <c r="M76" s="204">
        <v>1</v>
      </c>
      <c r="N76" s="203">
        <v>1</v>
      </c>
      <c r="O76" s="230">
        <v>100</v>
      </c>
      <c r="P76" s="204">
        <v>1</v>
      </c>
      <c r="Q76" s="203">
        <v>1</v>
      </c>
      <c r="R76" s="230">
        <v>100</v>
      </c>
      <c r="S76" s="204">
        <v>1</v>
      </c>
      <c r="T76" s="203">
        <v>1</v>
      </c>
      <c r="U76" s="230">
        <v>100</v>
      </c>
      <c r="V76" s="204">
        <v>0</v>
      </c>
      <c r="W76" s="203">
        <v>0</v>
      </c>
      <c r="X76" s="230">
        <v>0</v>
      </c>
      <c r="Y76" s="204">
        <v>0</v>
      </c>
      <c r="Z76" s="203">
        <v>0</v>
      </c>
      <c r="AA76" s="230">
        <v>0</v>
      </c>
      <c r="AB76" s="204">
        <v>0</v>
      </c>
      <c r="AC76" s="203">
        <v>0</v>
      </c>
      <c r="AD76" s="230">
        <v>0</v>
      </c>
      <c r="AE76" s="204">
        <v>0</v>
      </c>
      <c r="AF76" s="203">
        <v>0</v>
      </c>
      <c r="AG76" s="230">
        <v>0</v>
      </c>
    </row>
    <row r="77" spans="1:33" ht="15" customHeight="1" x14ac:dyDescent="0.25">
      <c r="A77" s="38"/>
      <c r="B77" s="13"/>
      <c r="C77" s="202" t="s">
        <v>41</v>
      </c>
      <c r="D77" s="204">
        <v>109</v>
      </c>
      <c r="E77" s="203">
        <v>89</v>
      </c>
      <c r="F77" s="230">
        <v>81.7</v>
      </c>
      <c r="G77" s="204">
        <v>96</v>
      </c>
      <c r="H77" s="203">
        <v>80</v>
      </c>
      <c r="I77" s="230">
        <v>83.3</v>
      </c>
      <c r="J77" s="204">
        <v>123</v>
      </c>
      <c r="K77" s="203">
        <v>107</v>
      </c>
      <c r="L77" s="230">
        <v>87</v>
      </c>
      <c r="M77" s="204">
        <v>107</v>
      </c>
      <c r="N77" s="203">
        <v>94</v>
      </c>
      <c r="O77" s="230">
        <v>87.9</v>
      </c>
      <c r="P77" s="204">
        <v>106</v>
      </c>
      <c r="Q77" s="203">
        <v>82</v>
      </c>
      <c r="R77" s="230">
        <v>77.400000000000006</v>
      </c>
      <c r="S77" s="204">
        <v>92</v>
      </c>
      <c r="T77" s="203">
        <v>75</v>
      </c>
      <c r="U77" s="230">
        <v>81.5</v>
      </c>
      <c r="V77" s="204">
        <v>140</v>
      </c>
      <c r="W77" s="203">
        <v>118</v>
      </c>
      <c r="X77" s="230">
        <v>84.3</v>
      </c>
      <c r="Y77" s="204">
        <v>123</v>
      </c>
      <c r="Z77" s="203">
        <v>107</v>
      </c>
      <c r="AA77" s="230">
        <v>87</v>
      </c>
      <c r="AB77" s="204">
        <v>128</v>
      </c>
      <c r="AC77" s="203">
        <v>104</v>
      </c>
      <c r="AD77" s="230">
        <v>81.3</v>
      </c>
      <c r="AE77" s="204">
        <v>102</v>
      </c>
      <c r="AF77" s="203">
        <v>92</v>
      </c>
      <c r="AG77" s="230">
        <v>90.2</v>
      </c>
    </row>
    <row r="78" spans="1:33" ht="15" customHeight="1" x14ac:dyDescent="0.25">
      <c r="A78" s="38"/>
      <c r="B78" s="13" t="s">
        <v>87</v>
      </c>
      <c r="C78" s="202" t="s">
        <v>88</v>
      </c>
      <c r="D78" s="204">
        <v>325</v>
      </c>
      <c r="E78" s="203">
        <v>283</v>
      </c>
      <c r="F78" s="230">
        <v>87.1</v>
      </c>
      <c r="G78" s="204">
        <v>242</v>
      </c>
      <c r="H78" s="203">
        <v>225</v>
      </c>
      <c r="I78" s="230">
        <v>93</v>
      </c>
      <c r="J78" s="204">
        <v>310</v>
      </c>
      <c r="K78" s="203">
        <v>277</v>
      </c>
      <c r="L78" s="230">
        <v>89.4</v>
      </c>
      <c r="M78" s="204">
        <v>228</v>
      </c>
      <c r="N78" s="203">
        <v>212</v>
      </c>
      <c r="O78" s="230">
        <v>93</v>
      </c>
      <c r="P78" s="204">
        <v>352</v>
      </c>
      <c r="Q78" s="203">
        <v>302</v>
      </c>
      <c r="R78" s="230">
        <v>85.8</v>
      </c>
      <c r="S78" s="204">
        <v>269</v>
      </c>
      <c r="T78" s="203">
        <v>245</v>
      </c>
      <c r="U78" s="230">
        <v>91.1</v>
      </c>
      <c r="V78" s="204">
        <v>340</v>
      </c>
      <c r="W78" s="203">
        <v>292</v>
      </c>
      <c r="X78" s="230">
        <v>85.9</v>
      </c>
      <c r="Y78" s="204">
        <v>255</v>
      </c>
      <c r="Z78" s="203">
        <v>235</v>
      </c>
      <c r="AA78" s="230">
        <v>92.2</v>
      </c>
      <c r="AB78" s="204">
        <v>441</v>
      </c>
      <c r="AC78" s="203">
        <v>379</v>
      </c>
      <c r="AD78" s="230">
        <v>85.9</v>
      </c>
      <c r="AE78" s="204">
        <v>311</v>
      </c>
      <c r="AF78" s="203">
        <v>287</v>
      </c>
      <c r="AG78" s="230">
        <v>92.3</v>
      </c>
    </row>
    <row r="79" spans="1:33" ht="15" customHeight="1" x14ac:dyDescent="0.25">
      <c r="A79" s="38"/>
      <c r="B79" s="13"/>
      <c r="C79" s="202" t="s">
        <v>89</v>
      </c>
      <c r="D79" s="204">
        <v>2660</v>
      </c>
      <c r="E79" s="203">
        <v>1712</v>
      </c>
      <c r="F79" s="230">
        <v>64.400000000000006</v>
      </c>
      <c r="G79" s="204">
        <v>1787</v>
      </c>
      <c r="H79" s="203">
        <v>1248</v>
      </c>
      <c r="I79" s="230">
        <v>69.8</v>
      </c>
      <c r="J79" s="204">
        <v>2501</v>
      </c>
      <c r="K79" s="203">
        <v>1525</v>
      </c>
      <c r="L79" s="230">
        <v>61</v>
      </c>
      <c r="M79" s="204">
        <v>1678</v>
      </c>
      <c r="N79" s="203">
        <v>1136</v>
      </c>
      <c r="O79" s="230">
        <v>67.7</v>
      </c>
      <c r="P79" s="204">
        <v>3012</v>
      </c>
      <c r="Q79" s="203">
        <v>1825</v>
      </c>
      <c r="R79" s="230">
        <v>60.6</v>
      </c>
      <c r="S79" s="204">
        <v>1785</v>
      </c>
      <c r="T79" s="203">
        <v>1205</v>
      </c>
      <c r="U79" s="230">
        <v>67.5</v>
      </c>
      <c r="V79" s="204">
        <v>3601</v>
      </c>
      <c r="W79" s="203">
        <v>2081</v>
      </c>
      <c r="X79" s="230">
        <v>57.8</v>
      </c>
      <c r="Y79" s="204">
        <v>1984</v>
      </c>
      <c r="Z79" s="203">
        <v>1371</v>
      </c>
      <c r="AA79" s="230">
        <v>69.099999999999994</v>
      </c>
      <c r="AB79" s="204">
        <v>3641</v>
      </c>
      <c r="AC79" s="203">
        <v>2172</v>
      </c>
      <c r="AD79" s="230">
        <v>59.7</v>
      </c>
      <c r="AE79" s="204">
        <v>2172</v>
      </c>
      <c r="AF79" s="203">
        <v>1473</v>
      </c>
      <c r="AG79" s="230">
        <v>67.8</v>
      </c>
    </row>
    <row r="80" spans="1:33" ht="15" customHeight="1" x14ac:dyDescent="0.25">
      <c r="A80" s="38"/>
      <c r="B80" s="13"/>
      <c r="C80" s="202" t="s">
        <v>41</v>
      </c>
      <c r="D80" s="204">
        <v>2985</v>
      </c>
      <c r="E80" s="203">
        <v>1995</v>
      </c>
      <c r="F80" s="230">
        <v>66.8</v>
      </c>
      <c r="G80" s="204">
        <v>1930</v>
      </c>
      <c r="H80" s="203">
        <v>1420</v>
      </c>
      <c r="I80" s="230">
        <v>73.599999999999994</v>
      </c>
      <c r="J80" s="204">
        <v>2811</v>
      </c>
      <c r="K80" s="203">
        <v>1802</v>
      </c>
      <c r="L80" s="230">
        <v>64.099999999999994</v>
      </c>
      <c r="M80" s="204">
        <v>1815</v>
      </c>
      <c r="N80" s="203">
        <v>1301</v>
      </c>
      <c r="O80" s="230">
        <v>71.7</v>
      </c>
      <c r="P80" s="204">
        <v>3364</v>
      </c>
      <c r="Q80" s="203">
        <v>2127</v>
      </c>
      <c r="R80" s="230">
        <v>63.2</v>
      </c>
      <c r="S80" s="204">
        <v>1933</v>
      </c>
      <c r="T80" s="203">
        <v>1389</v>
      </c>
      <c r="U80" s="230">
        <v>71.900000000000006</v>
      </c>
      <c r="V80" s="204">
        <v>3941</v>
      </c>
      <c r="W80" s="203">
        <v>2373</v>
      </c>
      <c r="X80" s="230">
        <v>60.2</v>
      </c>
      <c r="Y80" s="204">
        <v>2108</v>
      </c>
      <c r="Z80" s="203">
        <v>1531</v>
      </c>
      <c r="AA80" s="230">
        <v>72.599999999999994</v>
      </c>
      <c r="AB80" s="204">
        <v>4082</v>
      </c>
      <c r="AC80" s="203">
        <v>2551</v>
      </c>
      <c r="AD80" s="230">
        <v>62.5</v>
      </c>
      <c r="AE80" s="204">
        <v>2325</v>
      </c>
      <c r="AF80" s="203">
        <v>1675</v>
      </c>
      <c r="AG80" s="230">
        <v>72</v>
      </c>
    </row>
    <row r="81" spans="1:33" ht="15" customHeight="1" x14ac:dyDescent="0.25">
      <c r="A81" s="38"/>
      <c r="B81" s="13" t="s">
        <v>200</v>
      </c>
      <c r="C81" s="202" t="s">
        <v>90</v>
      </c>
      <c r="D81" s="204">
        <v>69</v>
      </c>
      <c r="E81" s="203">
        <v>46</v>
      </c>
      <c r="F81" s="230">
        <v>66.7</v>
      </c>
      <c r="G81" s="204">
        <v>53</v>
      </c>
      <c r="H81" s="203">
        <v>40</v>
      </c>
      <c r="I81" s="230">
        <v>75.5</v>
      </c>
      <c r="J81" s="204">
        <v>77</v>
      </c>
      <c r="K81" s="203">
        <v>60</v>
      </c>
      <c r="L81" s="230">
        <v>77.900000000000006</v>
      </c>
      <c r="M81" s="204">
        <v>63</v>
      </c>
      <c r="N81" s="203">
        <v>54</v>
      </c>
      <c r="O81" s="230">
        <v>85.7</v>
      </c>
      <c r="P81" s="204">
        <v>72</v>
      </c>
      <c r="Q81" s="203">
        <v>51</v>
      </c>
      <c r="R81" s="230">
        <v>70.8</v>
      </c>
      <c r="S81" s="204">
        <v>58</v>
      </c>
      <c r="T81" s="203">
        <v>48</v>
      </c>
      <c r="U81" s="230">
        <v>82.8</v>
      </c>
      <c r="V81" s="204">
        <v>95</v>
      </c>
      <c r="W81" s="203">
        <v>67</v>
      </c>
      <c r="X81" s="230">
        <v>70.5</v>
      </c>
      <c r="Y81" s="204">
        <v>74</v>
      </c>
      <c r="Z81" s="203">
        <v>60</v>
      </c>
      <c r="AA81" s="230">
        <v>81.099999999999994</v>
      </c>
      <c r="AB81" s="204">
        <v>63</v>
      </c>
      <c r="AC81" s="203">
        <v>48</v>
      </c>
      <c r="AD81" s="230">
        <v>76.2</v>
      </c>
      <c r="AE81" s="204">
        <v>54</v>
      </c>
      <c r="AF81" s="203">
        <v>43</v>
      </c>
      <c r="AG81" s="230">
        <v>79.599999999999994</v>
      </c>
    </row>
    <row r="82" spans="1:33" ht="15" customHeight="1" x14ac:dyDescent="0.25">
      <c r="A82" s="38"/>
      <c r="B82" s="13"/>
      <c r="C82" s="202" t="s">
        <v>91</v>
      </c>
      <c r="D82" s="204">
        <v>1089</v>
      </c>
      <c r="E82" s="203">
        <v>1006</v>
      </c>
      <c r="F82" s="230">
        <v>92.4</v>
      </c>
      <c r="G82" s="204">
        <v>1042</v>
      </c>
      <c r="H82" s="203">
        <v>986</v>
      </c>
      <c r="I82" s="230">
        <v>94.6</v>
      </c>
      <c r="J82" s="204">
        <v>909</v>
      </c>
      <c r="K82" s="203">
        <v>824</v>
      </c>
      <c r="L82" s="230">
        <v>90.6</v>
      </c>
      <c r="M82" s="204">
        <v>865</v>
      </c>
      <c r="N82" s="203">
        <v>811</v>
      </c>
      <c r="O82" s="230">
        <v>93.8</v>
      </c>
      <c r="P82" s="204">
        <v>969</v>
      </c>
      <c r="Q82" s="203">
        <v>913</v>
      </c>
      <c r="R82" s="230">
        <v>94.2</v>
      </c>
      <c r="S82" s="204">
        <v>936</v>
      </c>
      <c r="T82" s="203">
        <v>893</v>
      </c>
      <c r="U82" s="230">
        <v>95.4</v>
      </c>
      <c r="V82" s="204">
        <v>1119</v>
      </c>
      <c r="W82" s="203">
        <v>1045</v>
      </c>
      <c r="X82" s="230">
        <v>93.4</v>
      </c>
      <c r="Y82" s="204">
        <v>1078</v>
      </c>
      <c r="Z82" s="203">
        <v>1024</v>
      </c>
      <c r="AA82" s="230">
        <v>95</v>
      </c>
      <c r="AB82" s="204">
        <v>924</v>
      </c>
      <c r="AC82" s="203">
        <v>855</v>
      </c>
      <c r="AD82" s="230">
        <v>92.5</v>
      </c>
      <c r="AE82" s="204">
        <v>890</v>
      </c>
      <c r="AF82" s="203">
        <v>842</v>
      </c>
      <c r="AG82" s="230">
        <v>94.6</v>
      </c>
    </row>
    <row r="83" spans="1:33" ht="15" customHeight="1" x14ac:dyDescent="0.25">
      <c r="A83" s="38"/>
      <c r="B83" s="13"/>
      <c r="C83" s="202" t="s">
        <v>41</v>
      </c>
      <c r="D83" s="204">
        <v>1158</v>
      </c>
      <c r="E83" s="203">
        <v>1052</v>
      </c>
      <c r="F83" s="230">
        <v>90.8</v>
      </c>
      <c r="G83" s="204">
        <v>1093</v>
      </c>
      <c r="H83" s="203">
        <v>1024</v>
      </c>
      <c r="I83" s="230">
        <v>93.7</v>
      </c>
      <c r="J83" s="204">
        <v>986</v>
      </c>
      <c r="K83" s="203">
        <v>884</v>
      </c>
      <c r="L83" s="230">
        <v>89.7</v>
      </c>
      <c r="M83" s="204">
        <v>926</v>
      </c>
      <c r="N83" s="203">
        <v>863</v>
      </c>
      <c r="O83" s="230">
        <v>93.2</v>
      </c>
      <c r="P83" s="204">
        <v>1041</v>
      </c>
      <c r="Q83" s="203">
        <v>964</v>
      </c>
      <c r="R83" s="230">
        <v>92.6</v>
      </c>
      <c r="S83" s="204">
        <v>989</v>
      </c>
      <c r="T83" s="203">
        <v>937</v>
      </c>
      <c r="U83" s="230">
        <v>94.7</v>
      </c>
      <c r="V83" s="204">
        <v>1214</v>
      </c>
      <c r="W83" s="203">
        <v>1112</v>
      </c>
      <c r="X83" s="230">
        <v>91.6</v>
      </c>
      <c r="Y83" s="204">
        <v>1148</v>
      </c>
      <c r="Z83" s="203">
        <v>1082</v>
      </c>
      <c r="AA83" s="230">
        <v>94.3</v>
      </c>
      <c r="AB83" s="204">
        <v>987</v>
      </c>
      <c r="AC83" s="203">
        <v>903</v>
      </c>
      <c r="AD83" s="230">
        <v>91.5</v>
      </c>
      <c r="AE83" s="204">
        <v>942</v>
      </c>
      <c r="AF83" s="203">
        <v>883</v>
      </c>
      <c r="AG83" s="230">
        <v>93.7</v>
      </c>
    </row>
    <row r="84" spans="1:33" ht="15" customHeight="1" x14ac:dyDescent="0.25">
      <c r="A84" s="38"/>
      <c r="B84" s="13" t="s">
        <v>92</v>
      </c>
      <c r="C84" s="202" t="s">
        <v>93</v>
      </c>
      <c r="D84" s="204">
        <v>13263</v>
      </c>
      <c r="E84" s="203">
        <v>11502</v>
      </c>
      <c r="F84" s="230">
        <v>86.7</v>
      </c>
      <c r="G84" s="204">
        <v>11156</v>
      </c>
      <c r="H84" s="203">
        <v>9993</v>
      </c>
      <c r="I84" s="230">
        <v>89.6</v>
      </c>
      <c r="J84" s="204">
        <v>14366</v>
      </c>
      <c r="K84" s="203">
        <v>12572</v>
      </c>
      <c r="L84" s="230">
        <v>87.5</v>
      </c>
      <c r="M84" s="204">
        <v>11867</v>
      </c>
      <c r="N84" s="203">
        <v>10758</v>
      </c>
      <c r="O84" s="230">
        <v>90.7</v>
      </c>
      <c r="P84" s="204">
        <v>14883</v>
      </c>
      <c r="Q84" s="203">
        <v>13232</v>
      </c>
      <c r="R84" s="230">
        <v>88.9</v>
      </c>
      <c r="S84" s="204">
        <v>12412</v>
      </c>
      <c r="T84" s="203">
        <v>11330</v>
      </c>
      <c r="U84" s="230">
        <v>91.3</v>
      </c>
      <c r="V84" s="204">
        <v>17364</v>
      </c>
      <c r="W84" s="203">
        <v>15472</v>
      </c>
      <c r="X84" s="230">
        <v>89.1</v>
      </c>
      <c r="Y84" s="204">
        <v>14313</v>
      </c>
      <c r="Z84" s="203">
        <v>13112</v>
      </c>
      <c r="AA84" s="230">
        <v>91.6</v>
      </c>
      <c r="AB84" s="204">
        <v>20776</v>
      </c>
      <c r="AC84" s="203">
        <v>18576</v>
      </c>
      <c r="AD84" s="230">
        <v>89.4</v>
      </c>
      <c r="AE84" s="204">
        <v>16752</v>
      </c>
      <c r="AF84" s="203">
        <v>15453</v>
      </c>
      <c r="AG84" s="230">
        <v>92.2</v>
      </c>
    </row>
    <row r="85" spans="1:33" ht="15" customHeight="1" x14ac:dyDescent="0.25">
      <c r="A85" s="38"/>
      <c r="B85" s="13"/>
      <c r="C85" s="202" t="s">
        <v>94</v>
      </c>
      <c r="D85" s="204">
        <v>263</v>
      </c>
      <c r="E85" s="203">
        <v>240</v>
      </c>
      <c r="F85" s="230">
        <v>91.3</v>
      </c>
      <c r="G85" s="204">
        <v>260</v>
      </c>
      <c r="H85" s="203">
        <v>237</v>
      </c>
      <c r="I85" s="230">
        <v>91.2</v>
      </c>
      <c r="J85" s="204">
        <v>207</v>
      </c>
      <c r="K85" s="203">
        <v>185</v>
      </c>
      <c r="L85" s="230">
        <v>89.4</v>
      </c>
      <c r="M85" s="204">
        <v>204</v>
      </c>
      <c r="N85" s="203">
        <v>182</v>
      </c>
      <c r="O85" s="230">
        <v>89.2</v>
      </c>
      <c r="P85" s="204">
        <v>225</v>
      </c>
      <c r="Q85" s="203">
        <v>200</v>
      </c>
      <c r="R85" s="230">
        <v>88.9</v>
      </c>
      <c r="S85" s="204">
        <v>213</v>
      </c>
      <c r="T85" s="203">
        <v>196</v>
      </c>
      <c r="U85" s="230">
        <v>92</v>
      </c>
      <c r="V85" s="204">
        <v>183</v>
      </c>
      <c r="W85" s="203">
        <v>171</v>
      </c>
      <c r="X85" s="230">
        <v>93.4</v>
      </c>
      <c r="Y85" s="204">
        <v>179</v>
      </c>
      <c r="Z85" s="203">
        <v>168</v>
      </c>
      <c r="AA85" s="230">
        <v>93.9</v>
      </c>
      <c r="AB85" s="204">
        <v>243</v>
      </c>
      <c r="AC85" s="203">
        <v>228</v>
      </c>
      <c r="AD85" s="230">
        <v>93.8</v>
      </c>
      <c r="AE85" s="204">
        <v>233</v>
      </c>
      <c r="AF85" s="203">
        <v>219</v>
      </c>
      <c r="AG85" s="230">
        <v>94</v>
      </c>
    </row>
    <row r="86" spans="1:33" ht="15" customHeight="1" x14ac:dyDescent="0.25">
      <c r="A86" s="38"/>
      <c r="B86" s="13"/>
      <c r="C86" s="202" t="s">
        <v>41</v>
      </c>
      <c r="D86" s="204">
        <v>13526</v>
      </c>
      <c r="E86" s="203">
        <v>11742</v>
      </c>
      <c r="F86" s="230">
        <v>86.8</v>
      </c>
      <c r="G86" s="204">
        <v>11242</v>
      </c>
      <c r="H86" s="203">
        <v>10073</v>
      </c>
      <c r="I86" s="230">
        <v>89.6</v>
      </c>
      <c r="J86" s="204">
        <v>14573</v>
      </c>
      <c r="K86" s="203">
        <v>12757</v>
      </c>
      <c r="L86" s="230">
        <v>87.5</v>
      </c>
      <c r="M86" s="204">
        <v>11936</v>
      </c>
      <c r="N86" s="203">
        <v>10817</v>
      </c>
      <c r="O86" s="230">
        <v>90.6</v>
      </c>
      <c r="P86" s="204">
        <v>15108</v>
      </c>
      <c r="Q86" s="203">
        <v>13432</v>
      </c>
      <c r="R86" s="230">
        <v>88.9</v>
      </c>
      <c r="S86" s="204">
        <v>12478</v>
      </c>
      <c r="T86" s="203">
        <v>11394</v>
      </c>
      <c r="U86" s="230">
        <v>91.3</v>
      </c>
      <c r="V86" s="204">
        <v>17547</v>
      </c>
      <c r="W86" s="203">
        <v>15643</v>
      </c>
      <c r="X86" s="230">
        <v>89.1</v>
      </c>
      <c r="Y86" s="204">
        <v>14391</v>
      </c>
      <c r="Z86" s="203">
        <v>13187</v>
      </c>
      <c r="AA86" s="230">
        <v>91.6</v>
      </c>
      <c r="AB86" s="204">
        <v>21019</v>
      </c>
      <c r="AC86" s="203">
        <v>18804</v>
      </c>
      <c r="AD86" s="230">
        <v>89.5</v>
      </c>
      <c r="AE86" s="204">
        <v>16852</v>
      </c>
      <c r="AF86" s="203">
        <v>15548</v>
      </c>
      <c r="AG86" s="230">
        <v>92.3</v>
      </c>
    </row>
    <row r="87" spans="1:33" ht="15" customHeight="1" x14ac:dyDescent="0.25">
      <c r="A87" s="38"/>
      <c r="B87" s="13" t="s">
        <v>95</v>
      </c>
      <c r="C87" s="202" t="s">
        <v>380</v>
      </c>
      <c r="D87" s="204">
        <v>868</v>
      </c>
      <c r="E87" s="203">
        <v>723</v>
      </c>
      <c r="F87" s="230">
        <v>83.3</v>
      </c>
      <c r="G87" s="204">
        <v>792</v>
      </c>
      <c r="H87" s="203">
        <v>702</v>
      </c>
      <c r="I87" s="230">
        <v>88.6</v>
      </c>
      <c r="J87" s="204">
        <v>910</v>
      </c>
      <c r="K87" s="203">
        <v>776</v>
      </c>
      <c r="L87" s="230">
        <v>85.3</v>
      </c>
      <c r="M87" s="204">
        <v>859</v>
      </c>
      <c r="N87" s="203">
        <v>751</v>
      </c>
      <c r="O87" s="230">
        <v>87.4</v>
      </c>
      <c r="P87" s="204">
        <v>887</v>
      </c>
      <c r="Q87" s="203">
        <v>750</v>
      </c>
      <c r="R87" s="230">
        <v>84.6</v>
      </c>
      <c r="S87" s="204">
        <v>832</v>
      </c>
      <c r="T87" s="203">
        <v>717</v>
      </c>
      <c r="U87" s="230">
        <v>86.2</v>
      </c>
      <c r="V87" s="204">
        <v>1022</v>
      </c>
      <c r="W87" s="203">
        <v>898</v>
      </c>
      <c r="X87" s="230">
        <v>87.9</v>
      </c>
      <c r="Y87" s="204">
        <v>960</v>
      </c>
      <c r="Z87" s="203">
        <v>862</v>
      </c>
      <c r="AA87" s="230">
        <v>89.8</v>
      </c>
      <c r="AB87" s="204">
        <v>1157</v>
      </c>
      <c r="AC87" s="203">
        <v>1023</v>
      </c>
      <c r="AD87" s="230">
        <v>88.4</v>
      </c>
      <c r="AE87" s="204">
        <v>1084</v>
      </c>
      <c r="AF87" s="203">
        <v>966</v>
      </c>
      <c r="AG87" s="230">
        <v>89.1</v>
      </c>
    </row>
    <row r="88" spans="1:33" ht="15" customHeight="1" x14ac:dyDescent="0.25">
      <c r="A88" s="39"/>
      <c r="B88" s="37" t="s">
        <v>41</v>
      </c>
      <c r="C88" s="37"/>
      <c r="D88" s="205">
        <v>18646</v>
      </c>
      <c r="E88" s="206">
        <v>15601</v>
      </c>
      <c r="F88" s="231">
        <v>83.7</v>
      </c>
      <c r="G88" s="205">
        <v>12792</v>
      </c>
      <c r="H88" s="206">
        <v>11922</v>
      </c>
      <c r="I88" s="231">
        <v>93.2</v>
      </c>
      <c r="J88" s="205">
        <v>19403</v>
      </c>
      <c r="K88" s="206">
        <v>16326</v>
      </c>
      <c r="L88" s="231">
        <v>84.1</v>
      </c>
      <c r="M88" s="205">
        <v>13295</v>
      </c>
      <c r="N88" s="206">
        <v>12420</v>
      </c>
      <c r="O88" s="231">
        <v>93.4</v>
      </c>
      <c r="P88" s="205">
        <v>20506</v>
      </c>
      <c r="Q88" s="206">
        <v>17355</v>
      </c>
      <c r="R88" s="231">
        <v>84.6</v>
      </c>
      <c r="S88" s="205">
        <v>13977</v>
      </c>
      <c r="T88" s="206">
        <v>13112</v>
      </c>
      <c r="U88" s="231">
        <v>93.8</v>
      </c>
      <c r="V88" s="205">
        <v>23864</v>
      </c>
      <c r="W88" s="206">
        <v>20144</v>
      </c>
      <c r="X88" s="231">
        <v>84.4</v>
      </c>
      <c r="Y88" s="205">
        <v>16112</v>
      </c>
      <c r="Z88" s="206">
        <v>15163</v>
      </c>
      <c r="AA88" s="231">
        <v>94.1</v>
      </c>
      <c r="AB88" s="205">
        <v>27373</v>
      </c>
      <c r="AC88" s="206">
        <v>23385</v>
      </c>
      <c r="AD88" s="231">
        <v>85.4</v>
      </c>
      <c r="AE88" s="205">
        <v>18648</v>
      </c>
      <c r="AF88" s="206">
        <v>17602</v>
      </c>
      <c r="AG88" s="231">
        <v>94.4</v>
      </c>
    </row>
    <row r="89" spans="1:33" ht="15" customHeight="1" x14ac:dyDescent="0.25">
      <c r="A89" s="38" t="s">
        <v>21</v>
      </c>
      <c r="B89" s="202" t="s">
        <v>213</v>
      </c>
      <c r="C89" s="202" t="s">
        <v>97</v>
      </c>
      <c r="D89" s="204">
        <v>1023</v>
      </c>
      <c r="E89" s="203">
        <v>745</v>
      </c>
      <c r="F89" s="230">
        <v>72.8</v>
      </c>
      <c r="G89" s="204">
        <v>709</v>
      </c>
      <c r="H89" s="203">
        <v>576</v>
      </c>
      <c r="I89" s="230">
        <v>81.2</v>
      </c>
      <c r="J89" s="204">
        <v>1082</v>
      </c>
      <c r="K89" s="203">
        <v>765</v>
      </c>
      <c r="L89" s="230">
        <v>70.7</v>
      </c>
      <c r="M89" s="204">
        <v>752</v>
      </c>
      <c r="N89" s="203">
        <v>605</v>
      </c>
      <c r="O89" s="230">
        <v>80.5</v>
      </c>
      <c r="P89" s="204">
        <v>1106</v>
      </c>
      <c r="Q89" s="203">
        <v>796</v>
      </c>
      <c r="R89" s="230">
        <v>72</v>
      </c>
      <c r="S89" s="204">
        <v>776</v>
      </c>
      <c r="T89" s="203">
        <v>646</v>
      </c>
      <c r="U89" s="230">
        <v>83.2</v>
      </c>
      <c r="V89" s="204">
        <v>1581</v>
      </c>
      <c r="W89" s="203">
        <v>1062</v>
      </c>
      <c r="X89" s="230">
        <v>67.2</v>
      </c>
      <c r="Y89" s="204">
        <v>952</v>
      </c>
      <c r="Z89" s="203">
        <v>790</v>
      </c>
      <c r="AA89" s="230">
        <v>83</v>
      </c>
      <c r="AB89" s="204">
        <v>1491</v>
      </c>
      <c r="AC89" s="203">
        <v>1091</v>
      </c>
      <c r="AD89" s="230">
        <v>73.2</v>
      </c>
      <c r="AE89" s="204">
        <v>1076</v>
      </c>
      <c r="AF89" s="203">
        <v>875</v>
      </c>
      <c r="AG89" s="230">
        <v>81.3</v>
      </c>
    </row>
    <row r="90" spans="1:33" ht="15" customHeight="1" x14ac:dyDescent="0.25">
      <c r="A90" s="38"/>
      <c r="B90" s="13"/>
      <c r="C90" s="202" t="s">
        <v>381</v>
      </c>
      <c r="D90" s="204">
        <v>135</v>
      </c>
      <c r="E90" s="203">
        <v>96</v>
      </c>
      <c r="F90" s="230">
        <v>71.099999999999994</v>
      </c>
      <c r="G90" s="204">
        <v>105</v>
      </c>
      <c r="H90" s="203">
        <v>80</v>
      </c>
      <c r="I90" s="230">
        <v>76.2</v>
      </c>
      <c r="J90" s="204">
        <v>159</v>
      </c>
      <c r="K90" s="203">
        <v>75</v>
      </c>
      <c r="L90" s="230">
        <v>47.2</v>
      </c>
      <c r="M90" s="204">
        <v>107</v>
      </c>
      <c r="N90" s="203">
        <v>68</v>
      </c>
      <c r="O90" s="230">
        <v>63.6</v>
      </c>
      <c r="P90" s="204">
        <v>101</v>
      </c>
      <c r="Q90" s="203">
        <v>52</v>
      </c>
      <c r="R90" s="230">
        <v>51.5</v>
      </c>
      <c r="S90" s="204">
        <v>81</v>
      </c>
      <c r="T90" s="203">
        <v>43</v>
      </c>
      <c r="U90" s="230">
        <v>53.1</v>
      </c>
      <c r="V90" s="204">
        <v>183</v>
      </c>
      <c r="W90" s="203">
        <v>81</v>
      </c>
      <c r="X90" s="230">
        <v>44.3</v>
      </c>
      <c r="Y90" s="204">
        <v>105</v>
      </c>
      <c r="Z90" s="203">
        <v>69</v>
      </c>
      <c r="AA90" s="230">
        <v>65.7</v>
      </c>
      <c r="AB90" s="204">
        <v>121</v>
      </c>
      <c r="AC90" s="203">
        <v>60</v>
      </c>
      <c r="AD90" s="230">
        <v>49.6</v>
      </c>
      <c r="AE90" s="204">
        <v>105</v>
      </c>
      <c r="AF90" s="203">
        <v>57</v>
      </c>
      <c r="AG90" s="230">
        <v>54.3</v>
      </c>
    </row>
    <row r="91" spans="1:33" ht="15" customHeight="1" x14ac:dyDescent="0.25">
      <c r="A91" s="38"/>
      <c r="B91" s="13"/>
      <c r="C91" s="202" t="s">
        <v>41</v>
      </c>
      <c r="D91" s="204">
        <v>1158</v>
      </c>
      <c r="E91" s="203">
        <v>841</v>
      </c>
      <c r="F91" s="230">
        <v>72.599999999999994</v>
      </c>
      <c r="G91" s="204">
        <v>731</v>
      </c>
      <c r="H91" s="203">
        <v>595</v>
      </c>
      <c r="I91" s="230">
        <v>81.400000000000006</v>
      </c>
      <c r="J91" s="204">
        <v>1241</v>
      </c>
      <c r="K91" s="203">
        <v>840</v>
      </c>
      <c r="L91" s="230">
        <v>67.7</v>
      </c>
      <c r="M91" s="204">
        <v>771</v>
      </c>
      <c r="N91" s="203">
        <v>617</v>
      </c>
      <c r="O91" s="230">
        <v>80</v>
      </c>
      <c r="P91" s="204">
        <v>1207</v>
      </c>
      <c r="Q91" s="203">
        <v>848</v>
      </c>
      <c r="R91" s="230">
        <v>70.3</v>
      </c>
      <c r="S91" s="204">
        <v>790</v>
      </c>
      <c r="T91" s="203">
        <v>656</v>
      </c>
      <c r="U91" s="230">
        <v>83</v>
      </c>
      <c r="V91" s="204">
        <v>1764</v>
      </c>
      <c r="W91" s="203">
        <v>1143</v>
      </c>
      <c r="X91" s="230">
        <v>64.8</v>
      </c>
      <c r="Y91" s="204">
        <v>977</v>
      </c>
      <c r="Z91" s="203">
        <v>814</v>
      </c>
      <c r="AA91" s="230">
        <v>83.3</v>
      </c>
      <c r="AB91" s="204">
        <v>1612</v>
      </c>
      <c r="AC91" s="203">
        <v>1151</v>
      </c>
      <c r="AD91" s="230">
        <v>71.400000000000006</v>
      </c>
      <c r="AE91" s="204">
        <v>1105</v>
      </c>
      <c r="AF91" s="203">
        <v>889</v>
      </c>
      <c r="AG91" s="230">
        <v>80.5</v>
      </c>
    </row>
    <row r="92" spans="1:33" ht="15" customHeight="1" x14ac:dyDescent="0.25">
      <c r="A92" s="38"/>
      <c r="B92" s="13" t="s">
        <v>214</v>
      </c>
      <c r="C92" s="202" t="s">
        <v>218</v>
      </c>
      <c r="D92" s="204">
        <v>1786</v>
      </c>
      <c r="E92" s="203">
        <v>1341</v>
      </c>
      <c r="F92" s="230">
        <v>75.099999999999994</v>
      </c>
      <c r="G92" s="204">
        <v>900</v>
      </c>
      <c r="H92" s="203">
        <v>759</v>
      </c>
      <c r="I92" s="230">
        <v>84.3</v>
      </c>
      <c r="J92" s="204">
        <v>1905</v>
      </c>
      <c r="K92" s="203">
        <v>1461</v>
      </c>
      <c r="L92" s="230">
        <v>76.7</v>
      </c>
      <c r="M92" s="204">
        <v>975</v>
      </c>
      <c r="N92" s="203">
        <v>818</v>
      </c>
      <c r="O92" s="230">
        <v>83.9</v>
      </c>
      <c r="P92" s="204">
        <v>1793</v>
      </c>
      <c r="Q92" s="203">
        <v>1382</v>
      </c>
      <c r="R92" s="230">
        <v>77.099999999999994</v>
      </c>
      <c r="S92" s="204">
        <v>963</v>
      </c>
      <c r="T92" s="203">
        <v>808</v>
      </c>
      <c r="U92" s="230">
        <v>83.9</v>
      </c>
      <c r="V92" s="204">
        <v>2195</v>
      </c>
      <c r="W92" s="203">
        <v>1630</v>
      </c>
      <c r="X92" s="230">
        <v>74.3</v>
      </c>
      <c r="Y92" s="204">
        <v>1141</v>
      </c>
      <c r="Z92" s="203">
        <v>935</v>
      </c>
      <c r="AA92" s="230">
        <v>81.900000000000006</v>
      </c>
      <c r="AB92" s="204">
        <v>2168</v>
      </c>
      <c r="AC92" s="203">
        <v>1577</v>
      </c>
      <c r="AD92" s="230">
        <v>72.7</v>
      </c>
      <c r="AE92" s="204">
        <v>1145</v>
      </c>
      <c r="AF92" s="203">
        <v>947</v>
      </c>
      <c r="AG92" s="230">
        <v>82.7</v>
      </c>
    </row>
    <row r="93" spans="1:33" ht="15" customHeight="1" x14ac:dyDescent="0.25">
      <c r="A93" s="38"/>
      <c r="B93" s="13"/>
      <c r="C93" s="202" t="s">
        <v>98</v>
      </c>
      <c r="D93" s="204">
        <v>1170</v>
      </c>
      <c r="E93" s="203">
        <v>927</v>
      </c>
      <c r="F93" s="230">
        <v>79.2</v>
      </c>
      <c r="G93" s="204">
        <v>684</v>
      </c>
      <c r="H93" s="203">
        <v>553</v>
      </c>
      <c r="I93" s="230">
        <v>80.8</v>
      </c>
      <c r="J93" s="204">
        <v>928</v>
      </c>
      <c r="K93" s="203">
        <v>718</v>
      </c>
      <c r="L93" s="230">
        <v>77.400000000000006</v>
      </c>
      <c r="M93" s="204">
        <v>658</v>
      </c>
      <c r="N93" s="203">
        <v>536</v>
      </c>
      <c r="O93" s="230">
        <v>81.5</v>
      </c>
      <c r="P93" s="204">
        <v>962</v>
      </c>
      <c r="Q93" s="203">
        <v>733</v>
      </c>
      <c r="R93" s="230">
        <v>76.2</v>
      </c>
      <c r="S93" s="204">
        <v>717</v>
      </c>
      <c r="T93" s="203">
        <v>590</v>
      </c>
      <c r="U93" s="230">
        <v>82.3</v>
      </c>
      <c r="V93" s="204">
        <v>1213</v>
      </c>
      <c r="W93" s="203">
        <v>862</v>
      </c>
      <c r="X93" s="230">
        <v>71.099999999999994</v>
      </c>
      <c r="Y93" s="204">
        <v>769</v>
      </c>
      <c r="Z93" s="203">
        <v>630</v>
      </c>
      <c r="AA93" s="230">
        <v>81.900000000000006</v>
      </c>
      <c r="AB93" s="204">
        <v>1022</v>
      </c>
      <c r="AC93" s="203">
        <v>734</v>
      </c>
      <c r="AD93" s="230">
        <v>71.8</v>
      </c>
      <c r="AE93" s="204">
        <v>742</v>
      </c>
      <c r="AF93" s="203">
        <v>590</v>
      </c>
      <c r="AG93" s="230">
        <v>79.5</v>
      </c>
    </row>
    <row r="94" spans="1:33" ht="15" customHeight="1" x14ac:dyDescent="0.25">
      <c r="A94" s="38"/>
      <c r="B94" s="13"/>
      <c r="C94" s="202" t="s">
        <v>99</v>
      </c>
      <c r="D94" s="204">
        <v>43</v>
      </c>
      <c r="E94" s="203">
        <v>25</v>
      </c>
      <c r="F94" s="230">
        <v>58.1</v>
      </c>
      <c r="G94" s="204">
        <v>23</v>
      </c>
      <c r="H94" s="203">
        <v>18</v>
      </c>
      <c r="I94" s="230">
        <v>78.3</v>
      </c>
      <c r="J94" s="204">
        <v>30</v>
      </c>
      <c r="K94" s="203">
        <v>18</v>
      </c>
      <c r="L94" s="230">
        <v>60</v>
      </c>
      <c r="M94" s="204">
        <v>19</v>
      </c>
      <c r="N94" s="203">
        <v>13</v>
      </c>
      <c r="O94" s="230">
        <v>68.400000000000006</v>
      </c>
      <c r="P94" s="204">
        <v>34</v>
      </c>
      <c r="Q94" s="203">
        <v>17</v>
      </c>
      <c r="R94" s="230">
        <v>50</v>
      </c>
      <c r="S94" s="204">
        <v>27</v>
      </c>
      <c r="T94" s="203">
        <v>16</v>
      </c>
      <c r="U94" s="230">
        <v>59.3</v>
      </c>
      <c r="V94" s="204">
        <v>77</v>
      </c>
      <c r="W94" s="203">
        <v>40</v>
      </c>
      <c r="X94" s="230">
        <v>51.9</v>
      </c>
      <c r="Y94" s="204">
        <v>44</v>
      </c>
      <c r="Z94" s="203">
        <v>31</v>
      </c>
      <c r="AA94" s="230">
        <v>70.5</v>
      </c>
      <c r="AB94" s="204">
        <v>62</v>
      </c>
      <c r="AC94" s="203">
        <v>39</v>
      </c>
      <c r="AD94" s="230">
        <v>62.9</v>
      </c>
      <c r="AE94" s="204">
        <v>41</v>
      </c>
      <c r="AF94" s="203">
        <v>31</v>
      </c>
      <c r="AG94" s="230">
        <v>75.599999999999994</v>
      </c>
    </row>
    <row r="95" spans="1:33" ht="15" customHeight="1" x14ac:dyDescent="0.25">
      <c r="A95" s="38"/>
      <c r="B95" s="13"/>
      <c r="C95" s="202" t="s">
        <v>382</v>
      </c>
      <c r="D95" s="204">
        <v>314</v>
      </c>
      <c r="E95" s="203">
        <v>305</v>
      </c>
      <c r="F95" s="230">
        <v>97.1</v>
      </c>
      <c r="G95" s="204">
        <v>37</v>
      </c>
      <c r="H95" s="203">
        <v>35</v>
      </c>
      <c r="I95" s="230">
        <v>94.6</v>
      </c>
      <c r="J95" s="204">
        <v>86</v>
      </c>
      <c r="K95" s="203">
        <v>75</v>
      </c>
      <c r="L95" s="230">
        <v>87.2</v>
      </c>
      <c r="M95" s="204">
        <v>53</v>
      </c>
      <c r="N95" s="203">
        <v>47</v>
      </c>
      <c r="O95" s="230">
        <v>88.7</v>
      </c>
      <c r="P95" s="204">
        <v>81</v>
      </c>
      <c r="Q95" s="203">
        <v>54</v>
      </c>
      <c r="R95" s="230">
        <v>66.7</v>
      </c>
      <c r="S95" s="204">
        <v>44</v>
      </c>
      <c r="T95" s="203">
        <v>34</v>
      </c>
      <c r="U95" s="230">
        <v>77.3</v>
      </c>
      <c r="V95" s="204">
        <v>69</v>
      </c>
      <c r="W95" s="203">
        <v>52</v>
      </c>
      <c r="X95" s="230">
        <v>75.400000000000006</v>
      </c>
      <c r="Y95" s="204">
        <v>40</v>
      </c>
      <c r="Z95" s="203">
        <v>37</v>
      </c>
      <c r="AA95" s="230">
        <v>92.5</v>
      </c>
      <c r="AB95" s="204">
        <v>292</v>
      </c>
      <c r="AC95" s="203">
        <v>54</v>
      </c>
      <c r="AD95" s="230">
        <v>18.5</v>
      </c>
      <c r="AE95" s="204">
        <v>40</v>
      </c>
      <c r="AF95" s="203">
        <v>34</v>
      </c>
      <c r="AG95" s="230">
        <v>85</v>
      </c>
    </row>
    <row r="96" spans="1:33" ht="15" customHeight="1" x14ac:dyDescent="0.25">
      <c r="A96" s="38"/>
      <c r="B96" s="13"/>
      <c r="C96" s="202" t="s">
        <v>41</v>
      </c>
      <c r="D96" s="204">
        <v>3313</v>
      </c>
      <c r="E96" s="203">
        <v>2598</v>
      </c>
      <c r="F96" s="230">
        <v>78.400000000000006</v>
      </c>
      <c r="G96" s="204">
        <v>1226</v>
      </c>
      <c r="H96" s="203">
        <v>1026</v>
      </c>
      <c r="I96" s="230">
        <v>83.7</v>
      </c>
      <c r="J96" s="204">
        <v>2949</v>
      </c>
      <c r="K96" s="203">
        <v>2272</v>
      </c>
      <c r="L96" s="230">
        <v>77</v>
      </c>
      <c r="M96" s="204">
        <v>1317</v>
      </c>
      <c r="N96" s="203">
        <v>1117</v>
      </c>
      <c r="O96" s="230">
        <v>84.8</v>
      </c>
      <c r="P96" s="204">
        <v>2870</v>
      </c>
      <c r="Q96" s="203">
        <v>2186</v>
      </c>
      <c r="R96" s="230">
        <v>76.2</v>
      </c>
      <c r="S96" s="204">
        <v>1340</v>
      </c>
      <c r="T96" s="203">
        <v>1130</v>
      </c>
      <c r="U96" s="230">
        <v>84.3</v>
      </c>
      <c r="V96" s="204">
        <v>3554</v>
      </c>
      <c r="W96" s="203">
        <v>2584</v>
      </c>
      <c r="X96" s="230">
        <v>72.7</v>
      </c>
      <c r="Y96" s="204">
        <v>1528</v>
      </c>
      <c r="Z96" s="203">
        <v>1288</v>
      </c>
      <c r="AA96" s="230">
        <v>84.3</v>
      </c>
      <c r="AB96" s="204">
        <v>3544</v>
      </c>
      <c r="AC96" s="203">
        <v>2404</v>
      </c>
      <c r="AD96" s="230">
        <v>67.8</v>
      </c>
      <c r="AE96" s="204">
        <v>1542</v>
      </c>
      <c r="AF96" s="203">
        <v>1274</v>
      </c>
      <c r="AG96" s="230">
        <v>82.6</v>
      </c>
    </row>
    <row r="97" spans="1:33" ht="15" customHeight="1" x14ac:dyDescent="0.25">
      <c r="A97" s="39"/>
      <c r="B97" s="337" t="s">
        <v>41</v>
      </c>
      <c r="C97" s="37"/>
      <c r="D97" s="205">
        <v>4471</v>
      </c>
      <c r="E97" s="206">
        <v>3439</v>
      </c>
      <c r="F97" s="231">
        <v>76.900000000000006</v>
      </c>
      <c r="G97" s="205">
        <v>1694</v>
      </c>
      <c r="H97" s="206">
        <v>1451</v>
      </c>
      <c r="I97" s="231">
        <v>85.7</v>
      </c>
      <c r="J97" s="205">
        <v>4190</v>
      </c>
      <c r="K97" s="206">
        <v>3112</v>
      </c>
      <c r="L97" s="231">
        <v>74.3</v>
      </c>
      <c r="M97" s="205">
        <v>1811</v>
      </c>
      <c r="N97" s="206">
        <v>1547</v>
      </c>
      <c r="O97" s="231">
        <v>85.4</v>
      </c>
      <c r="P97" s="205">
        <v>4077</v>
      </c>
      <c r="Q97" s="206">
        <v>3034</v>
      </c>
      <c r="R97" s="231">
        <v>74.400000000000006</v>
      </c>
      <c r="S97" s="205">
        <v>1854</v>
      </c>
      <c r="T97" s="206">
        <v>1601</v>
      </c>
      <c r="U97" s="231">
        <v>86.4</v>
      </c>
      <c r="V97" s="205">
        <v>5318</v>
      </c>
      <c r="W97" s="206">
        <v>3727</v>
      </c>
      <c r="X97" s="231">
        <v>70.099999999999994</v>
      </c>
      <c r="Y97" s="205">
        <v>2177</v>
      </c>
      <c r="Z97" s="206">
        <v>1884</v>
      </c>
      <c r="AA97" s="231">
        <v>86.5</v>
      </c>
      <c r="AB97" s="205">
        <v>5156</v>
      </c>
      <c r="AC97" s="206">
        <v>3555</v>
      </c>
      <c r="AD97" s="231">
        <v>68.900000000000006</v>
      </c>
      <c r="AE97" s="205">
        <v>2310</v>
      </c>
      <c r="AF97" s="206">
        <v>1961</v>
      </c>
      <c r="AG97" s="231">
        <v>84.9</v>
      </c>
    </row>
    <row r="98" spans="1:33" ht="15" customHeight="1" x14ac:dyDescent="0.25">
      <c r="A98" s="38" t="s">
        <v>22</v>
      </c>
      <c r="B98" s="13" t="s">
        <v>100</v>
      </c>
      <c r="C98" s="202" t="s">
        <v>101</v>
      </c>
      <c r="D98" s="204">
        <v>270</v>
      </c>
      <c r="E98" s="203">
        <v>150</v>
      </c>
      <c r="F98" s="230">
        <v>55.6</v>
      </c>
      <c r="G98" s="204">
        <v>218</v>
      </c>
      <c r="H98" s="203">
        <v>125</v>
      </c>
      <c r="I98" s="230">
        <v>57.3</v>
      </c>
      <c r="J98" s="204">
        <v>302</v>
      </c>
      <c r="K98" s="203">
        <v>181</v>
      </c>
      <c r="L98" s="230">
        <v>59.9</v>
      </c>
      <c r="M98" s="204">
        <v>248</v>
      </c>
      <c r="N98" s="203">
        <v>155</v>
      </c>
      <c r="O98" s="230">
        <v>62.5</v>
      </c>
      <c r="P98" s="204">
        <v>374</v>
      </c>
      <c r="Q98" s="203">
        <v>226</v>
      </c>
      <c r="R98" s="230">
        <v>60.4</v>
      </c>
      <c r="S98" s="204">
        <v>276</v>
      </c>
      <c r="T98" s="203">
        <v>180</v>
      </c>
      <c r="U98" s="230">
        <v>65.2</v>
      </c>
      <c r="V98" s="204">
        <v>343</v>
      </c>
      <c r="W98" s="203">
        <v>214</v>
      </c>
      <c r="X98" s="230">
        <v>62.4</v>
      </c>
      <c r="Y98" s="204">
        <v>252</v>
      </c>
      <c r="Z98" s="203">
        <v>164</v>
      </c>
      <c r="AA98" s="230">
        <v>65.099999999999994</v>
      </c>
      <c r="AB98" s="204">
        <v>278</v>
      </c>
      <c r="AC98" s="203">
        <v>167</v>
      </c>
      <c r="AD98" s="230">
        <v>60.1</v>
      </c>
      <c r="AE98" s="204">
        <v>221</v>
      </c>
      <c r="AF98" s="203">
        <v>147</v>
      </c>
      <c r="AG98" s="230">
        <v>66.5</v>
      </c>
    </row>
    <row r="99" spans="1:33" ht="15" customHeight="1" x14ac:dyDescent="0.25">
      <c r="A99" s="38"/>
      <c r="B99" s="202"/>
      <c r="C99" s="202" t="s">
        <v>102</v>
      </c>
      <c r="D99" s="204">
        <v>405</v>
      </c>
      <c r="E99" s="203">
        <v>346</v>
      </c>
      <c r="F99" s="230">
        <v>85.4</v>
      </c>
      <c r="G99" s="204">
        <v>257</v>
      </c>
      <c r="H99" s="203">
        <v>232</v>
      </c>
      <c r="I99" s="230">
        <v>90.3</v>
      </c>
      <c r="J99" s="204">
        <v>477</v>
      </c>
      <c r="K99" s="203">
        <v>423</v>
      </c>
      <c r="L99" s="230">
        <v>88.7</v>
      </c>
      <c r="M99" s="204">
        <v>304</v>
      </c>
      <c r="N99" s="203">
        <v>282</v>
      </c>
      <c r="O99" s="230">
        <v>92.8</v>
      </c>
      <c r="P99" s="204">
        <v>1091</v>
      </c>
      <c r="Q99" s="203">
        <v>917</v>
      </c>
      <c r="R99" s="230">
        <v>84.1</v>
      </c>
      <c r="S99" s="204">
        <v>703</v>
      </c>
      <c r="T99" s="203">
        <v>641</v>
      </c>
      <c r="U99" s="230">
        <v>91.2</v>
      </c>
      <c r="V99" s="204">
        <v>1367</v>
      </c>
      <c r="W99" s="203">
        <v>1147</v>
      </c>
      <c r="X99" s="230">
        <v>83.9</v>
      </c>
      <c r="Y99" s="204">
        <v>731</v>
      </c>
      <c r="Z99" s="203">
        <v>665</v>
      </c>
      <c r="AA99" s="230">
        <v>91</v>
      </c>
      <c r="AB99" s="204">
        <v>1322</v>
      </c>
      <c r="AC99" s="203">
        <v>1155</v>
      </c>
      <c r="AD99" s="230">
        <v>87.4</v>
      </c>
      <c r="AE99" s="204">
        <v>765</v>
      </c>
      <c r="AF99" s="203">
        <v>699</v>
      </c>
      <c r="AG99" s="230">
        <v>91.4</v>
      </c>
    </row>
    <row r="100" spans="1:33" ht="15" customHeight="1" x14ac:dyDescent="0.25">
      <c r="A100" s="38"/>
      <c r="B100" s="13"/>
      <c r="C100" s="202" t="s">
        <v>383</v>
      </c>
      <c r="D100" s="204">
        <v>13757</v>
      </c>
      <c r="E100" s="203">
        <v>10507</v>
      </c>
      <c r="F100" s="230">
        <v>76.400000000000006</v>
      </c>
      <c r="G100" s="204">
        <v>10786</v>
      </c>
      <c r="H100" s="203">
        <v>8608</v>
      </c>
      <c r="I100" s="230">
        <v>79.8</v>
      </c>
      <c r="J100" s="204">
        <v>13483</v>
      </c>
      <c r="K100" s="203">
        <v>10364</v>
      </c>
      <c r="L100" s="230">
        <v>76.900000000000006</v>
      </c>
      <c r="M100" s="204">
        <v>10669</v>
      </c>
      <c r="N100" s="203">
        <v>8499</v>
      </c>
      <c r="O100" s="230">
        <v>79.7</v>
      </c>
      <c r="P100" s="204">
        <v>13032</v>
      </c>
      <c r="Q100" s="203">
        <v>10087</v>
      </c>
      <c r="R100" s="230">
        <v>77.400000000000006</v>
      </c>
      <c r="S100" s="204">
        <v>10540</v>
      </c>
      <c r="T100" s="203">
        <v>8418</v>
      </c>
      <c r="U100" s="230">
        <v>79.900000000000006</v>
      </c>
      <c r="V100" s="204">
        <v>13171</v>
      </c>
      <c r="W100" s="203">
        <v>10087</v>
      </c>
      <c r="X100" s="230">
        <v>76.599999999999994</v>
      </c>
      <c r="Y100" s="204">
        <v>10448</v>
      </c>
      <c r="Z100" s="203">
        <v>8326</v>
      </c>
      <c r="AA100" s="230">
        <v>79.7</v>
      </c>
      <c r="AB100" s="204">
        <v>13509</v>
      </c>
      <c r="AC100" s="203">
        <v>10517</v>
      </c>
      <c r="AD100" s="230">
        <v>77.900000000000006</v>
      </c>
      <c r="AE100" s="204">
        <v>10722</v>
      </c>
      <c r="AF100" s="203">
        <v>8574</v>
      </c>
      <c r="AG100" s="230">
        <v>80</v>
      </c>
    </row>
    <row r="101" spans="1:33" ht="15" customHeight="1" x14ac:dyDescent="0.25">
      <c r="A101" s="38"/>
      <c r="B101" s="13"/>
      <c r="C101" s="202" t="s">
        <v>41</v>
      </c>
      <c r="D101" s="204">
        <v>14432</v>
      </c>
      <c r="E101" s="203">
        <v>11003</v>
      </c>
      <c r="F101" s="230">
        <v>76.2</v>
      </c>
      <c r="G101" s="204">
        <v>11135</v>
      </c>
      <c r="H101" s="203">
        <v>8902</v>
      </c>
      <c r="I101" s="230">
        <v>79.900000000000006</v>
      </c>
      <c r="J101" s="204">
        <v>14262</v>
      </c>
      <c r="K101" s="203">
        <v>10968</v>
      </c>
      <c r="L101" s="230">
        <v>76.900000000000006</v>
      </c>
      <c r="M101" s="204">
        <v>11076</v>
      </c>
      <c r="N101" s="203">
        <v>8848</v>
      </c>
      <c r="O101" s="230">
        <v>79.900000000000006</v>
      </c>
      <c r="P101" s="204">
        <v>14497</v>
      </c>
      <c r="Q101" s="203">
        <v>11230</v>
      </c>
      <c r="R101" s="230">
        <v>77.5</v>
      </c>
      <c r="S101" s="204">
        <v>11348</v>
      </c>
      <c r="T101" s="203">
        <v>9138</v>
      </c>
      <c r="U101" s="230">
        <v>80.5</v>
      </c>
      <c r="V101" s="204">
        <v>14881</v>
      </c>
      <c r="W101" s="203">
        <v>11448</v>
      </c>
      <c r="X101" s="230">
        <v>76.900000000000006</v>
      </c>
      <c r="Y101" s="204">
        <v>11279</v>
      </c>
      <c r="Z101" s="203">
        <v>9048</v>
      </c>
      <c r="AA101" s="230">
        <v>80.2</v>
      </c>
      <c r="AB101" s="204">
        <v>15109</v>
      </c>
      <c r="AC101" s="203">
        <v>11839</v>
      </c>
      <c r="AD101" s="230">
        <v>78.400000000000006</v>
      </c>
      <c r="AE101" s="204">
        <v>11540</v>
      </c>
      <c r="AF101" s="203">
        <v>9305</v>
      </c>
      <c r="AG101" s="230">
        <v>80.599999999999994</v>
      </c>
    </row>
    <row r="102" spans="1:33" ht="15" customHeight="1" x14ac:dyDescent="0.25">
      <c r="A102" s="38"/>
      <c r="B102" s="13" t="s">
        <v>103</v>
      </c>
      <c r="C102" s="202" t="s">
        <v>104</v>
      </c>
      <c r="D102" s="204">
        <v>0</v>
      </c>
      <c r="E102" s="203">
        <v>0</v>
      </c>
      <c r="F102" s="230">
        <v>0</v>
      </c>
      <c r="G102" s="204">
        <v>0</v>
      </c>
      <c r="H102" s="203">
        <v>0</v>
      </c>
      <c r="I102" s="230">
        <v>0</v>
      </c>
      <c r="J102" s="204">
        <v>1</v>
      </c>
      <c r="K102" s="203">
        <v>0</v>
      </c>
      <c r="L102" s="230">
        <v>0</v>
      </c>
      <c r="M102" s="204">
        <v>1</v>
      </c>
      <c r="N102" s="203">
        <v>0</v>
      </c>
      <c r="O102" s="230">
        <v>0</v>
      </c>
      <c r="P102" s="204">
        <v>0</v>
      </c>
      <c r="Q102" s="203">
        <v>0</v>
      </c>
      <c r="R102" s="230">
        <v>0</v>
      </c>
      <c r="S102" s="204">
        <v>0</v>
      </c>
      <c r="T102" s="203">
        <v>0</v>
      </c>
      <c r="U102" s="230">
        <v>0</v>
      </c>
      <c r="V102" s="204">
        <v>1</v>
      </c>
      <c r="W102" s="203">
        <v>1</v>
      </c>
      <c r="X102" s="230">
        <v>100</v>
      </c>
      <c r="Y102" s="204">
        <v>1</v>
      </c>
      <c r="Z102" s="203">
        <v>1</v>
      </c>
      <c r="AA102" s="230">
        <v>100</v>
      </c>
      <c r="AB102" s="204">
        <v>0</v>
      </c>
      <c r="AC102" s="203">
        <v>0</v>
      </c>
      <c r="AD102" s="230">
        <v>0</v>
      </c>
      <c r="AE102" s="204">
        <v>0</v>
      </c>
      <c r="AF102" s="203">
        <v>0</v>
      </c>
      <c r="AG102" s="230">
        <v>0</v>
      </c>
    </row>
    <row r="103" spans="1:33" ht="15" customHeight="1" x14ac:dyDescent="0.25">
      <c r="A103" s="38"/>
      <c r="B103" s="13"/>
      <c r="C103" s="202" t="s">
        <v>105</v>
      </c>
      <c r="D103" s="204">
        <v>39</v>
      </c>
      <c r="E103" s="203">
        <v>26</v>
      </c>
      <c r="F103" s="230">
        <v>66.7</v>
      </c>
      <c r="G103" s="204">
        <v>37</v>
      </c>
      <c r="H103" s="203">
        <v>25</v>
      </c>
      <c r="I103" s="230">
        <v>67.599999999999994</v>
      </c>
      <c r="J103" s="204">
        <v>42</v>
      </c>
      <c r="K103" s="203">
        <v>28</v>
      </c>
      <c r="L103" s="230">
        <v>66.7</v>
      </c>
      <c r="M103" s="204">
        <v>31</v>
      </c>
      <c r="N103" s="203">
        <v>21</v>
      </c>
      <c r="O103" s="230">
        <v>67.7</v>
      </c>
      <c r="P103" s="204">
        <v>27</v>
      </c>
      <c r="Q103" s="203">
        <v>18</v>
      </c>
      <c r="R103" s="230">
        <v>66.7</v>
      </c>
      <c r="S103" s="204">
        <v>21</v>
      </c>
      <c r="T103" s="203">
        <v>16</v>
      </c>
      <c r="U103" s="230">
        <v>76.2</v>
      </c>
      <c r="V103" s="204">
        <v>16</v>
      </c>
      <c r="W103" s="203">
        <v>9</v>
      </c>
      <c r="X103" s="230">
        <v>56.3</v>
      </c>
      <c r="Y103" s="204">
        <v>15</v>
      </c>
      <c r="Z103" s="203">
        <v>9</v>
      </c>
      <c r="AA103" s="230">
        <v>60</v>
      </c>
      <c r="AB103" s="204">
        <v>65</v>
      </c>
      <c r="AC103" s="203">
        <v>41</v>
      </c>
      <c r="AD103" s="230">
        <v>63.1</v>
      </c>
      <c r="AE103" s="204">
        <v>53</v>
      </c>
      <c r="AF103" s="203">
        <v>36</v>
      </c>
      <c r="AG103" s="230">
        <v>67.900000000000006</v>
      </c>
    </row>
    <row r="104" spans="1:33" ht="15" customHeight="1" x14ac:dyDescent="0.25">
      <c r="A104" s="38"/>
      <c r="B104" s="13"/>
      <c r="C104" s="202" t="s">
        <v>106</v>
      </c>
      <c r="D104" s="204">
        <v>56</v>
      </c>
      <c r="E104" s="203">
        <v>49</v>
      </c>
      <c r="F104" s="230">
        <v>87.5</v>
      </c>
      <c r="G104" s="204">
        <v>45</v>
      </c>
      <c r="H104" s="203">
        <v>41</v>
      </c>
      <c r="I104" s="230">
        <v>91.1</v>
      </c>
      <c r="J104" s="204">
        <v>49</v>
      </c>
      <c r="K104" s="203">
        <v>45</v>
      </c>
      <c r="L104" s="230">
        <v>91.8</v>
      </c>
      <c r="M104" s="204">
        <v>41</v>
      </c>
      <c r="N104" s="203">
        <v>37</v>
      </c>
      <c r="O104" s="230">
        <v>90.2</v>
      </c>
      <c r="P104" s="204">
        <v>46</v>
      </c>
      <c r="Q104" s="203">
        <v>43</v>
      </c>
      <c r="R104" s="230">
        <v>93.5</v>
      </c>
      <c r="S104" s="204">
        <v>39</v>
      </c>
      <c r="T104" s="203">
        <v>36</v>
      </c>
      <c r="U104" s="230">
        <v>92.3</v>
      </c>
      <c r="V104" s="204">
        <v>26</v>
      </c>
      <c r="W104" s="203">
        <v>20</v>
      </c>
      <c r="X104" s="230">
        <v>76.900000000000006</v>
      </c>
      <c r="Y104" s="204">
        <v>19</v>
      </c>
      <c r="Z104" s="203">
        <v>15</v>
      </c>
      <c r="AA104" s="230">
        <v>78.900000000000006</v>
      </c>
      <c r="AB104" s="204">
        <v>50</v>
      </c>
      <c r="AC104" s="203">
        <v>41</v>
      </c>
      <c r="AD104" s="230">
        <v>82</v>
      </c>
      <c r="AE104" s="204">
        <v>34</v>
      </c>
      <c r="AF104" s="203">
        <v>29</v>
      </c>
      <c r="AG104" s="230">
        <v>85.3</v>
      </c>
    </row>
    <row r="105" spans="1:33" ht="15" customHeight="1" x14ac:dyDescent="0.25">
      <c r="A105" s="38"/>
      <c r="B105" s="13"/>
      <c r="C105" s="202" t="s">
        <v>107</v>
      </c>
      <c r="D105" s="204">
        <v>3</v>
      </c>
      <c r="E105" s="203">
        <v>2</v>
      </c>
      <c r="F105" s="230">
        <v>66.7</v>
      </c>
      <c r="G105" s="204">
        <v>3</v>
      </c>
      <c r="H105" s="203">
        <v>2</v>
      </c>
      <c r="I105" s="230">
        <v>66.7</v>
      </c>
      <c r="J105" s="204">
        <v>3</v>
      </c>
      <c r="K105" s="203">
        <v>2</v>
      </c>
      <c r="L105" s="230">
        <v>66.7</v>
      </c>
      <c r="M105" s="204">
        <v>3</v>
      </c>
      <c r="N105" s="203">
        <v>2</v>
      </c>
      <c r="O105" s="230">
        <v>66.7</v>
      </c>
      <c r="P105" s="204">
        <v>0</v>
      </c>
      <c r="Q105" s="203">
        <v>0</v>
      </c>
      <c r="R105" s="230">
        <v>0</v>
      </c>
      <c r="S105" s="204">
        <v>0</v>
      </c>
      <c r="T105" s="203">
        <v>0</v>
      </c>
      <c r="U105" s="230">
        <v>0</v>
      </c>
      <c r="V105" s="204">
        <v>5</v>
      </c>
      <c r="W105" s="203">
        <v>4</v>
      </c>
      <c r="X105" s="230">
        <v>80</v>
      </c>
      <c r="Y105" s="204">
        <v>4</v>
      </c>
      <c r="Z105" s="203">
        <v>3</v>
      </c>
      <c r="AA105" s="230">
        <v>75</v>
      </c>
      <c r="AB105" s="204">
        <v>10</v>
      </c>
      <c r="AC105" s="203">
        <v>5</v>
      </c>
      <c r="AD105" s="230">
        <v>50</v>
      </c>
      <c r="AE105" s="204">
        <v>9</v>
      </c>
      <c r="AF105" s="203">
        <v>4</v>
      </c>
      <c r="AG105" s="230">
        <v>44.4</v>
      </c>
    </row>
    <row r="106" spans="1:33" ht="15" customHeight="1" x14ac:dyDescent="0.25">
      <c r="A106" s="38"/>
      <c r="B106" s="13"/>
      <c r="C106" s="202" t="s">
        <v>384</v>
      </c>
      <c r="D106" s="204">
        <v>224</v>
      </c>
      <c r="E106" s="203">
        <v>138</v>
      </c>
      <c r="F106" s="230">
        <v>61.6</v>
      </c>
      <c r="G106" s="204">
        <v>208</v>
      </c>
      <c r="H106" s="203">
        <v>130</v>
      </c>
      <c r="I106" s="230">
        <v>62.5</v>
      </c>
      <c r="J106" s="204">
        <v>196</v>
      </c>
      <c r="K106" s="203">
        <v>125</v>
      </c>
      <c r="L106" s="230">
        <v>63.8</v>
      </c>
      <c r="M106" s="204">
        <v>169</v>
      </c>
      <c r="N106" s="203">
        <v>116</v>
      </c>
      <c r="O106" s="230">
        <v>68.599999999999994</v>
      </c>
      <c r="P106" s="204">
        <v>165</v>
      </c>
      <c r="Q106" s="203">
        <v>118</v>
      </c>
      <c r="R106" s="230">
        <v>71.5</v>
      </c>
      <c r="S106" s="204">
        <v>146</v>
      </c>
      <c r="T106" s="203">
        <v>110</v>
      </c>
      <c r="U106" s="230">
        <v>75.3</v>
      </c>
      <c r="V106" s="204">
        <v>150</v>
      </c>
      <c r="W106" s="203">
        <v>105</v>
      </c>
      <c r="X106" s="230">
        <v>70</v>
      </c>
      <c r="Y106" s="204">
        <v>137</v>
      </c>
      <c r="Z106" s="203">
        <v>98</v>
      </c>
      <c r="AA106" s="230">
        <v>71.5</v>
      </c>
      <c r="AB106" s="204">
        <v>198</v>
      </c>
      <c r="AC106" s="203">
        <v>124</v>
      </c>
      <c r="AD106" s="230">
        <v>62.6</v>
      </c>
      <c r="AE106" s="204">
        <v>169</v>
      </c>
      <c r="AF106" s="203">
        <v>118</v>
      </c>
      <c r="AG106" s="230">
        <v>69.8</v>
      </c>
    </row>
    <row r="107" spans="1:33" ht="15" customHeight="1" x14ac:dyDescent="0.25">
      <c r="A107" s="38"/>
      <c r="B107" s="13"/>
      <c r="C107" s="202" t="s">
        <v>41</v>
      </c>
      <c r="D107" s="204">
        <v>322</v>
      </c>
      <c r="E107" s="203">
        <v>215</v>
      </c>
      <c r="F107" s="230">
        <v>66.8</v>
      </c>
      <c r="G107" s="204">
        <v>286</v>
      </c>
      <c r="H107" s="203">
        <v>193</v>
      </c>
      <c r="I107" s="230">
        <v>67.5</v>
      </c>
      <c r="J107" s="204">
        <v>291</v>
      </c>
      <c r="K107" s="203">
        <v>200</v>
      </c>
      <c r="L107" s="230">
        <v>68.7</v>
      </c>
      <c r="M107" s="204">
        <v>242</v>
      </c>
      <c r="N107" s="203">
        <v>174</v>
      </c>
      <c r="O107" s="230">
        <v>71.900000000000006</v>
      </c>
      <c r="P107" s="204">
        <v>238</v>
      </c>
      <c r="Q107" s="203">
        <v>179</v>
      </c>
      <c r="R107" s="230">
        <v>75.2</v>
      </c>
      <c r="S107" s="204">
        <v>204</v>
      </c>
      <c r="T107" s="203">
        <v>162</v>
      </c>
      <c r="U107" s="230">
        <v>79.400000000000006</v>
      </c>
      <c r="V107" s="204">
        <v>198</v>
      </c>
      <c r="W107" s="203">
        <v>139</v>
      </c>
      <c r="X107" s="230">
        <v>70.2</v>
      </c>
      <c r="Y107" s="204">
        <v>171</v>
      </c>
      <c r="Z107" s="203">
        <v>124</v>
      </c>
      <c r="AA107" s="230">
        <v>72.5</v>
      </c>
      <c r="AB107" s="204">
        <v>323</v>
      </c>
      <c r="AC107" s="203">
        <v>211</v>
      </c>
      <c r="AD107" s="230">
        <v>65.3</v>
      </c>
      <c r="AE107" s="204">
        <v>259</v>
      </c>
      <c r="AF107" s="203">
        <v>184</v>
      </c>
      <c r="AG107" s="230">
        <v>71</v>
      </c>
    </row>
    <row r="108" spans="1:33" ht="15" customHeight="1" x14ac:dyDescent="0.25">
      <c r="A108" s="39"/>
      <c r="B108" s="337" t="s">
        <v>41</v>
      </c>
      <c r="C108" s="37"/>
      <c r="D108" s="205">
        <v>14754</v>
      </c>
      <c r="E108" s="206">
        <v>11218</v>
      </c>
      <c r="F108" s="231">
        <v>76</v>
      </c>
      <c r="G108" s="205">
        <v>11413</v>
      </c>
      <c r="H108" s="206">
        <v>9090</v>
      </c>
      <c r="I108" s="231">
        <v>79.599999999999994</v>
      </c>
      <c r="J108" s="205">
        <v>14553</v>
      </c>
      <c r="K108" s="206">
        <v>11168</v>
      </c>
      <c r="L108" s="231">
        <v>76.7</v>
      </c>
      <c r="M108" s="205">
        <v>11311</v>
      </c>
      <c r="N108" s="206">
        <v>9016</v>
      </c>
      <c r="O108" s="231">
        <v>79.7</v>
      </c>
      <c r="P108" s="205">
        <v>14735</v>
      </c>
      <c r="Q108" s="206">
        <v>11409</v>
      </c>
      <c r="R108" s="231">
        <v>77.400000000000006</v>
      </c>
      <c r="S108" s="205">
        <v>11544</v>
      </c>
      <c r="T108" s="206">
        <v>9293</v>
      </c>
      <c r="U108" s="231">
        <v>80.5</v>
      </c>
      <c r="V108" s="205">
        <v>15079</v>
      </c>
      <c r="W108" s="206">
        <v>11587</v>
      </c>
      <c r="X108" s="231">
        <v>76.8</v>
      </c>
      <c r="Y108" s="205">
        <v>11446</v>
      </c>
      <c r="Z108" s="206">
        <v>9170</v>
      </c>
      <c r="AA108" s="231">
        <v>80.099999999999994</v>
      </c>
      <c r="AB108" s="205">
        <v>15432</v>
      </c>
      <c r="AC108" s="206">
        <v>12050</v>
      </c>
      <c r="AD108" s="231">
        <v>78.099999999999994</v>
      </c>
      <c r="AE108" s="205">
        <v>11792</v>
      </c>
      <c r="AF108" s="206">
        <v>9483</v>
      </c>
      <c r="AG108" s="231">
        <v>80.400000000000006</v>
      </c>
    </row>
    <row r="109" spans="1:33" ht="15" customHeight="1" x14ac:dyDescent="0.25">
      <c r="A109" s="38" t="s">
        <v>23</v>
      </c>
      <c r="B109" s="13" t="s">
        <v>108</v>
      </c>
      <c r="C109" s="202" t="s">
        <v>109</v>
      </c>
      <c r="D109" s="204">
        <v>3448</v>
      </c>
      <c r="E109" s="203">
        <v>2679</v>
      </c>
      <c r="F109" s="230">
        <v>77.7</v>
      </c>
      <c r="G109" s="204">
        <v>2914</v>
      </c>
      <c r="H109" s="203">
        <v>2332</v>
      </c>
      <c r="I109" s="230">
        <v>80</v>
      </c>
      <c r="J109" s="204">
        <v>3918</v>
      </c>
      <c r="K109" s="203">
        <v>2977</v>
      </c>
      <c r="L109" s="230">
        <v>76</v>
      </c>
      <c r="M109" s="204">
        <v>3125</v>
      </c>
      <c r="N109" s="203">
        <v>2430</v>
      </c>
      <c r="O109" s="230">
        <v>77.8</v>
      </c>
      <c r="P109" s="204">
        <v>4004</v>
      </c>
      <c r="Q109" s="203">
        <v>3147</v>
      </c>
      <c r="R109" s="230">
        <v>78.599999999999994</v>
      </c>
      <c r="S109" s="204">
        <v>3168</v>
      </c>
      <c r="T109" s="203">
        <v>2520</v>
      </c>
      <c r="U109" s="230">
        <v>79.5</v>
      </c>
      <c r="V109" s="204">
        <v>3996</v>
      </c>
      <c r="W109" s="203">
        <v>3164</v>
      </c>
      <c r="X109" s="230">
        <v>79.2</v>
      </c>
      <c r="Y109" s="204">
        <v>3224</v>
      </c>
      <c r="Z109" s="203">
        <v>2638</v>
      </c>
      <c r="AA109" s="230">
        <v>81.8</v>
      </c>
      <c r="AB109" s="204">
        <v>4430</v>
      </c>
      <c r="AC109" s="203">
        <v>3429</v>
      </c>
      <c r="AD109" s="230">
        <v>77.400000000000006</v>
      </c>
      <c r="AE109" s="204">
        <v>3442</v>
      </c>
      <c r="AF109" s="203">
        <v>2765</v>
      </c>
      <c r="AG109" s="230">
        <v>80.3</v>
      </c>
    </row>
    <row r="110" spans="1:33" ht="15" customHeight="1" x14ac:dyDescent="0.25">
      <c r="A110" s="38"/>
      <c r="B110" s="202"/>
      <c r="C110" s="202" t="s">
        <v>110</v>
      </c>
      <c r="D110" s="204">
        <v>1821</v>
      </c>
      <c r="E110" s="203">
        <v>961</v>
      </c>
      <c r="F110" s="230">
        <v>52.8</v>
      </c>
      <c r="G110" s="204">
        <v>1596</v>
      </c>
      <c r="H110" s="203">
        <v>876</v>
      </c>
      <c r="I110" s="230">
        <v>54.9</v>
      </c>
      <c r="J110" s="204">
        <v>2103</v>
      </c>
      <c r="K110" s="203">
        <v>1049</v>
      </c>
      <c r="L110" s="230">
        <v>49.9</v>
      </c>
      <c r="M110" s="204">
        <v>1810</v>
      </c>
      <c r="N110" s="203">
        <v>936</v>
      </c>
      <c r="O110" s="230">
        <v>51.7</v>
      </c>
      <c r="P110" s="204">
        <v>2030</v>
      </c>
      <c r="Q110" s="203">
        <v>1045</v>
      </c>
      <c r="R110" s="230">
        <v>51.5</v>
      </c>
      <c r="S110" s="204">
        <v>1792</v>
      </c>
      <c r="T110" s="203">
        <v>949</v>
      </c>
      <c r="U110" s="230">
        <v>53</v>
      </c>
      <c r="V110" s="204">
        <v>2175</v>
      </c>
      <c r="W110" s="203">
        <v>1094</v>
      </c>
      <c r="X110" s="230">
        <v>50.3</v>
      </c>
      <c r="Y110" s="204">
        <v>1867</v>
      </c>
      <c r="Z110" s="203">
        <v>993</v>
      </c>
      <c r="AA110" s="230">
        <v>53.2</v>
      </c>
      <c r="AB110" s="204">
        <v>2584</v>
      </c>
      <c r="AC110" s="203">
        <v>1369</v>
      </c>
      <c r="AD110" s="230">
        <v>53</v>
      </c>
      <c r="AE110" s="204">
        <v>2207</v>
      </c>
      <c r="AF110" s="203">
        <v>1213</v>
      </c>
      <c r="AG110" s="230">
        <v>55</v>
      </c>
    </row>
    <row r="111" spans="1:33" ht="15" customHeight="1" x14ac:dyDescent="0.25">
      <c r="A111" s="38"/>
      <c r="B111" s="13"/>
      <c r="C111" s="202" t="s">
        <v>111</v>
      </c>
      <c r="D111" s="204">
        <v>3363</v>
      </c>
      <c r="E111" s="203">
        <v>1768</v>
      </c>
      <c r="F111" s="230">
        <v>52.6</v>
      </c>
      <c r="G111" s="204">
        <v>3101</v>
      </c>
      <c r="H111" s="203">
        <v>1726</v>
      </c>
      <c r="I111" s="230">
        <v>55.7</v>
      </c>
      <c r="J111" s="204">
        <v>2830</v>
      </c>
      <c r="K111" s="203">
        <v>1609</v>
      </c>
      <c r="L111" s="230">
        <v>56.9</v>
      </c>
      <c r="M111" s="204">
        <v>2681</v>
      </c>
      <c r="N111" s="203">
        <v>1577</v>
      </c>
      <c r="O111" s="230">
        <v>58.8</v>
      </c>
      <c r="P111" s="204">
        <v>2779</v>
      </c>
      <c r="Q111" s="203">
        <v>1595</v>
      </c>
      <c r="R111" s="230">
        <v>57.4</v>
      </c>
      <c r="S111" s="204">
        <v>2624</v>
      </c>
      <c r="T111" s="203">
        <v>1569</v>
      </c>
      <c r="U111" s="230">
        <v>59.8</v>
      </c>
      <c r="V111" s="204">
        <v>2787</v>
      </c>
      <c r="W111" s="203">
        <v>1647</v>
      </c>
      <c r="X111" s="230">
        <v>59.1</v>
      </c>
      <c r="Y111" s="204">
        <v>2638</v>
      </c>
      <c r="Z111" s="203">
        <v>1609</v>
      </c>
      <c r="AA111" s="230">
        <v>61</v>
      </c>
      <c r="AB111" s="204">
        <v>2632</v>
      </c>
      <c r="AC111" s="203">
        <v>1530</v>
      </c>
      <c r="AD111" s="230">
        <v>58.1</v>
      </c>
      <c r="AE111" s="204">
        <v>2513</v>
      </c>
      <c r="AF111" s="203">
        <v>1496</v>
      </c>
      <c r="AG111" s="230">
        <v>59.5</v>
      </c>
    </row>
    <row r="112" spans="1:33" ht="15" customHeight="1" x14ac:dyDescent="0.25">
      <c r="A112" s="38"/>
      <c r="B112" s="13"/>
      <c r="C112" s="202" t="s">
        <v>385</v>
      </c>
      <c r="D112" s="204">
        <v>19</v>
      </c>
      <c r="E112" s="203">
        <v>9</v>
      </c>
      <c r="F112" s="230">
        <v>47.4</v>
      </c>
      <c r="G112" s="204">
        <v>17</v>
      </c>
      <c r="H112" s="203">
        <v>9</v>
      </c>
      <c r="I112" s="230">
        <v>52.9</v>
      </c>
      <c r="J112" s="204">
        <v>18</v>
      </c>
      <c r="K112" s="203">
        <v>11</v>
      </c>
      <c r="L112" s="230">
        <v>61.1</v>
      </c>
      <c r="M112" s="204">
        <v>17</v>
      </c>
      <c r="N112" s="203">
        <v>10</v>
      </c>
      <c r="O112" s="230">
        <v>58.8</v>
      </c>
      <c r="P112" s="204">
        <v>21</v>
      </c>
      <c r="Q112" s="203">
        <v>9</v>
      </c>
      <c r="R112" s="230">
        <v>42.9</v>
      </c>
      <c r="S112" s="204">
        <v>16</v>
      </c>
      <c r="T112" s="203">
        <v>8</v>
      </c>
      <c r="U112" s="230">
        <v>50</v>
      </c>
      <c r="V112" s="204">
        <v>26</v>
      </c>
      <c r="W112" s="203">
        <v>17</v>
      </c>
      <c r="X112" s="230">
        <v>65.400000000000006</v>
      </c>
      <c r="Y112" s="204">
        <v>24</v>
      </c>
      <c r="Z112" s="203">
        <v>17</v>
      </c>
      <c r="AA112" s="230">
        <v>70.8</v>
      </c>
      <c r="AB112" s="204">
        <v>31</v>
      </c>
      <c r="AC112" s="203">
        <v>21</v>
      </c>
      <c r="AD112" s="230">
        <v>67.7</v>
      </c>
      <c r="AE112" s="204">
        <v>17</v>
      </c>
      <c r="AF112" s="203">
        <v>8</v>
      </c>
      <c r="AG112" s="230">
        <v>47.1</v>
      </c>
    </row>
    <row r="113" spans="1:33" ht="15" customHeight="1" x14ac:dyDescent="0.25">
      <c r="A113" s="38"/>
      <c r="B113" s="13"/>
      <c r="C113" s="202" t="s">
        <v>41</v>
      </c>
      <c r="D113" s="204">
        <v>8651</v>
      </c>
      <c r="E113" s="203">
        <v>5417</v>
      </c>
      <c r="F113" s="230">
        <v>62.6</v>
      </c>
      <c r="G113" s="204">
        <v>7228</v>
      </c>
      <c r="H113" s="203">
        <v>4760</v>
      </c>
      <c r="I113" s="230">
        <v>65.900000000000006</v>
      </c>
      <c r="J113" s="204">
        <v>8869</v>
      </c>
      <c r="K113" s="203">
        <v>5646</v>
      </c>
      <c r="L113" s="230">
        <v>63.7</v>
      </c>
      <c r="M113" s="204">
        <v>7186</v>
      </c>
      <c r="N113" s="203">
        <v>4781</v>
      </c>
      <c r="O113" s="230">
        <v>66.5</v>
      </c>
      <c r="P113" s="204">
        <v>8834</v>
      </c>
      <c r="Q113" s="203">
        <v>5796</v>
      </c>
      <c r="R113" s="230">
        <v>65.599999999999994</v>
      </c>
      <c r="S113" s="204">
        <v>7165</v>
      </c>
      <c r="T113" s="203">
        <v>4818</v>
      </c>
      <c r="U113" s="230">
        <v>67.2</v>
      </c>
      <c r="V113" s="204">
        <v>8984</v>
      </c>
      <c r="W113" s="203">
        <v>5922</v>
      </c>
      <c r="X113" s="230">
        <v>65.900000000000006</v>
      </c>
      <c r="Y113" s="204">
        <v>7328</v>
      </c>
      <c r="Z113" s="203">
        <v>5051</v>
      </c>
      <c r="AA113" s="230">
        <v>68.900000000000006</v>
      </c>
      <c r="AB113" s="204">
        <v>9677</v>
      </c>
      <c r="AC113" s="203">
        <v>6349</v>
      </c>
      <c r="AD113" s="230">
        <v>65.599999999999994</v>
      </c>
      <c r="AE113" s="204">
        <v>7729</v>
      </c>
      <c r="AF113" s="203">
        <v>5282</v>
      </c>
      <c r="AG113" s="230">
        <v>68.3</v>
      </c>
    </row>
    <row r="114" spans="1:33" ht="15" customHeight="1" x14ac:dyDescent="0.25">
      <c r="A114" s="38"/>
      <c r="B114" s="13" t="s">
        <v>112</v>
      </c>
      <c r="C114" s="202" t="s">
        <v>113</v>
      </c>
      <c r="D114" s="204">
        <v>59</v>
      </c>
      <c r="E114" s="203">
        <v>50</v>
      </c>
      <c r="F114" s="230">
        <v>84.7</v>
      </c>
      <c r="G114" s="204">
        <v>28</v>
      </c>
      <c r="H114" s="203">
        <v>23</v>
      </c>
      <c r="I114" s="230">
        <v>82.1</v>
      </c>
      <c r="J114" s="204">
        <v>63</v>
      </c>
      <c r="K114" s="203">
        <v>53</v>
      </c>
      <c r="L114" s="230">
        <v>84.1</v>
      </c>
      <c r="M114" s="204">
        <v>30</v>
      </c>
      <c r="N114" s="203">
        <v>25</v>
      </c>
      <c r="O114" s="230">
        <v>83.3</v>
      </c>
      <c r="P114" s="204">
        <v>90</v>
      </c>
      <c r="Q114" s="203">
        <v>85</v>
      </c>
      <c r="R114" s="230">
        <v>94.4</v>
      </c>
      <c r="S114" s="204">
        <v>28</v>
      </c>
      <c r="T114" s="203">
        <v>26</v>
      </c>
      <c r="U114" s="230">
        <v>92.9</v>
      </c>
      <c r="V114" s="204">
        <v>31</v>
      </c>
      <c r="W114" s="203">
        <v>27</v>
      </c>
      <c r="X114" s="230">
        <v>87.1</v>
      </c>
      <c r="Y114" s="204">
        <v>22</v>
      </c>
      <c r="Z114" s="203">
        <v>20</v>
      </c>
      <c r="AA114" s="230">
        <v>90.9</v>
      </c>
      <c r="AB114" s="204">
        <v>45</v>
      </c>
      <c r="AC114" s="203">
        <v>35</v>
      </c>
      <c r="AD114" s="230">
        <v>77.8</v>
      </c>
      <c r="AE114" s="204">
        <v>34</v>
      </c>
      <c r="AF114" s="203">
        <v>25</v>
      </c>
      <c r="AG114" s="230">
        <v>73.5</v>
      </c>
    </row>
    <row r="115" spans="1:33" ht="15" customHeight="1" x14ac:dyDescent="0.25">
      <c r="A115" s="38"/>
      <c r="B115" s="13"/>
      <c r="C115" s="202" t="s">
        <v>114</v>
      </c>
      <c r="D115" s="204">
        <v>1696</v>
      </c>
      <c r="E115" s="203">
        <v>1403</v>
      </c>
      <c r="F115" s="230">
        <v>82.7</v>
      </c>
      <c r="G115" s="204">
        <v>1445</v>
      </c>
      <c r="H115" s="203">
        <v>1249</v>
      </c>
      <c r="I115" s="230">
        <v>86.4</v>
      </c>
      <c r="J115" s="204">
        <v>1334</v>
      </c>
      <c r="K115" s="203">
        <v>1110</v>
      </c>
      <c r="L115" s="230">
        <v>83.2</v>
      </c>
      <c r="M115" s="204">
        <v>1176</v>
      </c>
      <c r="N115" s="203">
        <v>1009</v>
      </c>
      <c r="O115" s="230">
        <v>85.8</v>
      </c>
      <c r="P115" s="204">
        <v>1441</v>
      </c>
      <c r="Q115" s="203">
        <v>1181</v>
      </c>
      <c r="R115" s="230">
        <v>82</v>
      </c>
      <c r="S115" s="204">
        <v>1221</v>
      </c>
      <c r="T115" s="203">
        <v>1021</v>
      </c>
      <c r="U115" s="230">
        <v>83.6</v>
      </c>
      <c r="V115" s="204">
        <v>1440</v>
      </c>
      <c r="W115" s="203">
        <v>1235</v>
      </c>
      <c r="X115" s="230">
        <v>85.8</v>
      </c>
      <c r="Y115" s="204">
        <v>1232</v>
      </c>
      <c r="Z115" s="203">
        <v>1076</v>
      </c>
      <c r="AA115" s="230">
        <v>87.3</v>
      </c>
      <c r="AB115" s="204">
        <v>1315</v>
      </c>
      <c r="AC115" s="203">
        <v>1079</v>
      </c>
      <c r="AD115" s="230">
        <v>82.1</v>
      </c>
      <c r="AE115" s="204">
        <v>1097</v>
      </c>
      <c r="AF115" s="203">
        <v>944</v>
      </c>
      <c r="AG115" s="230">
        <v>86.1</v>
      </c>
    </row>
    <row r="116" spans="1:33" ht="15" customHeight="1" x14ac:dyDescent="0.25">
      <c r="A116" s="38"/>
      <c r="B116" s="13"/>
      <c r="C116" s="202" t="s">
        <v>115</v>
      </c>
      <c r="D116" s="204">
        <v>35</v>
      </c>
      <c r="E116" s="203">
        <v>31</v>
      </c>
      <c r="F116" s="230">
        <v>88.6</v>
      </c>
      <c r="G116" s="204">
        <v>12</v>
      </c>
      <c r="H116" s="203">
        <v>11</v>
      </c>
      <c r="I116" s="230">
        <v>91.7</v>
      </c>
      <c r="J116" s="204">
        <v>37</v>
      </c>
      <c r="K116" s="203">
        <v>11</v>
      </c>
      <c r="L116" s="230">
        <v>29.7</v>
      </c>
      <c r="M116" s="204">
        <v>10</v>
      </c>
      <c r="N116" s="203">
        <v>6</v>
      </c>
      <c r="O116" s="230">
        <v>60</v>
      </c>
      <c r="P116" s="204">
        <v>13</v>
      </c>
      <c r="Q116" s="203">
        <v>6</v>
      </c>
      <c r="R116" s="230">
        <v>46.2</v>
      </c>
      <c r="S116" s="204">
        <v>6</v>
      </c>
      <c r="T116" s="203">
        <v>6</v>
      </c>
      <c r="U116" s="230">
        <v>100</v>
      </c>
      <c r="V116" s="204">
        <v>23</v>
      </c>
      <c r="W116" s="203">
        <v>22</v>
      </c>
      <c r="X116" s="230">
        <v>95.7</v>
      </c>
      <c r="Y116" s="204">
        <v>9</v>
      </c>
      <c r="Z116" s="203">
        <v>8</v>
      </c>
      <c r="AA116" s="230">
        <v>88.9</v>
      </c>
      <c r="AB116" s="204">
        <v>13</v>
      </c>
      <c r="AC116" s="203">
        <v>9</v>
      </c>
      <c r="AD116" s="230">
        <v>69.2</v>
      </c>
      <c r="AE116" s="204">
        <v>7</v>
      </c>
      <c r="AF116" s="203">
        <v>5</v>
      </c>
      <c r="AG116" s="230">
        <v>71.400000000000006</v>
      </c>
    </row>
    <row r="117" spans="1:33" ht="15" customHeight="1" x14ac:dyDescent="0.25">
      <c r="A117" s="38"/>
      <c r="B117" s="13"/>
      <c r="C117" s="202" t="s">
        <v>116</v>
      </c>
      <c r="D117" s="204">
        <v>4</v>
      </c>
      <c r="E117" s="203">
        <v>4</v>
      </c>
      <c r="F117" s="230">
        <v>100</v>
      </c>
      <c r="G117" s="204">
        <v>4</v>
      </c>
      <c r="H117" s="203">
        <v>4</v>
      </c>
      <c r="I117" s="230">
        <v>100</v>
      </c>
      <c r="J117" s="204">
        <v>60</v>
      </c>
      <c r="K117" s="203">
        <v>57</v>
      </c>
      <c r="L117" s="230">
        <v>95</v>
      </c>
      <c r="M117" s="204">
        <v>59</v>
      </c>
      <c r="N117" s="203">
        <v>57</v>
      </c>
      <c r="O117" s="230">
        <v>96.6</v>
      </c>
      <c r="P117" s="204">
        <v>11</v>
      </c>
      <c r="Q117" s="203">
        <v>6</v>
      </c>
      <c r="R117" s="230">
        <v>54.5</v>
      </c>
      <c r="S117" s="204">
        <v>8</v>
      </c>
      <c r="T117" s="203">
        <v>6</v>
      </c>
      <c r="U117" s="230">
        <v>75</v>
      </c>
      <c r="V117" s="204">
        <v>10</v>
      </c>
      <c r="W117" s="203">
        <v>7</v>
      </c>
      <c r="X117" s="230">
        <v>70</v>
      </c>
      <c r="Y117" s="204">
        <v>8</v>
      </c>
      <c r="Z117" s="203">
        <v>7</v>
      </c>
      <c r="AA117" s="230">
        <v>87.5</v>
      </c>
      <c r="AB117" s="204">
        <v>32</v>
      </c>
      <c r="AC117" s="203">
        <v>14</v>
      </c>
      <c r="AD117" s="230">
        <v>43.8</v>
      </c>
      <c r="AE117" s="204">
        <v>10</v>
      </c>
      <c r="AF117" s="203">
        <v>9</v>
      </c>
      <c r="AG117" s="230">
        <v>90</v>
      </c>
    </row>
    <row r="118" spans="1:33" ht="15" customHeight="1" x14ac:dyDescent="0.25">
      <c r="A118" s="38"/>
      <c r="B118" s="13"/>
      <c r="C118" s="202" t="s">
        <v>117</v>
      </c>
      <c r="D118" s="204">
        <v>285</v>
      </c>
      <c r="E118" s="203">
        <v>179</v>
      </c>
      <c r="F118" s="230">
        <v>62.8</v>
      </c>
      <c r="G118" s="204">
        <v>209</v>
      </c>
      <c r="H118" s="203">
        <v>145</v>
      </c>
      <c r="I118" s="230">
        <v>69.400000000000006</v>
      </c>
      <c r="J118" s="204">
        <v>262</v>
      </c>
      <c r="K118" s="203">
        <v>151</v>
      </c>
      <c r="L118" s="230">
        <v>57.6</v>
      </c>
      <c r="M118" s="204">
        <v>214</v>
      </c>
      <c r="N118" s="203">
        <v>139</v>
      </c>
      <c r="O118" s="230">
        <v>65</v>
      </c>
      <c r="P118" s="204">
        <v>254</v>
      </c>
      <c r="Q118" s="203">
        <v>162</v>
      </c>
      <c r="R118" s="230">
        <v>63.8</v>
      </c>
      <c r="S118" s="204">
        <v>226</v>
      </c>
      <c r="T118" s="203">
        <v>152</v>
      </c>
      <c r="U118" s="230">
        <v>67.3</v>
      </c>
      <c r="V118" s="204">
        <v>300</v>
      </c>
      <c r="W118" s="203">
        <v>205</v>
      </c>
      <c r="X118" s="230">
        <v>68.3</v>
      </c>
      <c r="Y118" s="204">
        <v>264</v>
      </c>
      <c r="Z118" s="203">
        <v>185</v>
      </c>
      <c r="AA118" s="230">
        <v>70.099999999999994</v>
      </c>
      <c r="AB118" s="204">
        <v>295</v>
      </c>
      <c r="AC118" s="203">
        <v>198</v>
      </c>
      <c r="AD118" s="230">
        <v>67.099999999999994</v>
      </c>
      <c r="AE118" s="204">
        <v>245</v>
      </c>
      <c r="AF118" s="203">
        <v>181</v>
      </c>
      <c r="AG118" s="230">
        <v>73.900000000000006</v>
      </c>
    </row>
    <row r="119" spans="1:33" ht="15" customHeight="1" x14ac:dyDescent="0.25">
      <c r="A119" s="38"/>
      <c r="B119" s="13"/>
      <c r="C119" s="202" t="s">
        <v>118</v>
      </c>
      <c r="D119" s="204">
        <v>24</v>
      </c>
      <c r="E119" s="203">
        <v>19</v>
      </c>
      <c r="F119" s="230">
        <v>79.2</v>
      </c>
      <c r="G119" s="204">
        <v>18</v>
      </c>
      <c r="H119" s="203">
        <v>15</v>
      </c>
      <c r="I119" s="230">
        <v>83.3</v>
      </c>
      <c r="J119" s="204">
        <v>11</v>
      </c>
      <c r="K119" s="203">
        <v>9</v>
      </c>
      <c r="L119" s="230">
        <v>81.8</v>
      </c>
      <c r="M119" s="204">
        <v>8</v>
      </c>
      <c r="N119" s="203">
        <v>8</v>
      </c>
      <c r="O119" s="230">
        <v>100</v>
      </c>
      <c r="P119" s="204">
        <v>20</v>
      </c>
      <c r="Q119" s="203">
        <v>13</v>
      </c>
      <c r="R119" s="230">
        <v>65</v>
      </c>
      <c r="S119" s="204">
        <v>7</v>
      </c>
      <c r="T119" s="203">
        <v>5</v>
      </c>
      <c r="U119" s="230">
        <v>71.400000000000006</v>
      </c>
      <c r="V119" s="204">
        <v>8</v>
      </c>
      <c r="W119" s="203">
        <v>8</v>
      </c>
      <c r="X119" s="230">
        <v>100</v>
      </c>
      <c r="Y119" s="204">
        <v>7</v>
      </c>
      <c r="Z119" s="203">
        <v>7</v>
      </c>
      <c r="AA119" s="230">
        <v>100</v>
      </c>
      <c r="AB119" s="204">
        <v>10</v>
      </c>
      <c r="AC119" s="203">
        <v>7</v>
      </c>
      <c r="AD119" s="230">
        <v>70</v>
      </c>
      <c r="AE119" s="204">
        <v>10</v>
      </c>
      <c r="AF119" s="203">
        <v>7</v>
      </c>
      <c r="AG119" s="230">
        <v>70</v>
      </c>
    </row>
    <row r="120" spans="1:33" ht="15" customHeight="1" x14ac:dyDescent="0.25">
      <c r="A120" s="38"/>
      <c r="B120" s="13"/>
      <c r="C120" s="202" t="s">
        <v>386</v>
      </c>
      <c r="D120" s="204">
        <v>42</v>
      </c>
      <c r="E120" s="203">
        <v>29</v>
      </c>
      <c r="F120" s="230">
        <v>69</v>
      </c>
      <c r="G120" s="204">
        <v>42</v>
      </c>
      <c r="H120" s="203">
        <v>29</v>
      </c>
      <c r="I120" s="230">
        <v>69</v>
      </c>
      <c r="J120" s="204">
        <v>31</v>
      </c>
      <c r="K120" s="203">
        <v>24</v>
      </c>
      <c r="L120" s="230">
        <v>77.400000000000006</v>
      </c>
      <c r="M120" s="204">
        <v>31</v>
      </c>
      <c r="N120" s="203">
        <v>24</v>
      </c>
      <c r="O120" s="230">
        <v>77.400000000000006</v>
      </c>
      <c r="P120" s="204">
        <v>27</v>
      </c>
      <c r="Q120" s="203">
        <v>17</v>
      </c>
      <c r="R120" s="230">
        <v>63</v>
      </c>
      <c r="S120" s="204">
        <v>27</v>
      </c>
      <c r="T120" s="203">
        <v>17</v>
      </c>
      <c r="U120" s="230">
        <v>63</v>
      </c>
      <c r="V120" s="204">
        <v>41</v>
      </c>
      <c r="W120" s="203">
        <v>37</v>
      </c>
      <c r="X120" s="230">
        <v>90.2</v>
      </c>
      <c r="Y120" s="204">
        <v>40</v>
      </c>
      <c r="Z120" s="203">
        <v>36</v>
      </c>
      <c r="AA120" s="230">
        <v>90</v>
      </c>
      <c r="AB120" s="204">
        <v>43</v>
      </c>
      <c r="AC120" s="203">
        <v>35</v>
      </c>
      <c r="AD120" s="230">
        <v>81.400000000000006</v>
      </c>
      <c r="AE120" s="204">
        <v>39</v>
      </c>
      <c r="AF120" s="203">
        <v>31</v>
      </c>
      <c r="AG120" s="230">
        <v>79.5</v>
      </c>
    </row>
    <row r="121" spans="1:33" ht="15" customHeight="1" x14ac:dyDescent="0.25">
      <c r="A121" s="38"/>
      <c r="B121" s="13"/>
      <c r="C121" s="202" t="s">
        <v>41</v>
      </c>
      <c r="D121" s="204">
        <v>2145</v>
      </c>
      <c r="E121" s="203">
        <v>1715</v>
      </c>
      <c r="F121" s="230">
        <v>80</v>
      </c>
      <c r="G121" s="204">
        <v>1744</v>
      </c>
      <c r="H121" s="203">
        <v>1463</v>
      </c>
      <c r="I121" s="230">
        <v>83.9</v>
      </c>
      <c r="J121" s="204">
        <v>1798</v>
      </c>
      <c r="K121" s="203">
        <v>1415</v>
      </c>
      <c r="L121" s="230">
        <v>78.7</v>
      </c>
      <c r="M121" s="204">
        <v>1516</v>
      </c>
      <c r="N121" s="203">
        <v>1257</v>
      </c>
      <c r="O121" s="230">
        <v>82.9</v>
      </c>
      <c r="P121" s="204">
        <v>1856</v>
      </c>
      <c r="Q121" s="203">
        <v>1470</v>
      </c>
      <c r="R121" s="230">
        <v>79.2</v>
      </c>
      <c r="S121" s="204">
        <v>1514</v>
      </c>
      <c r="T121" s="203">
        <v>1224</v>
      </c>
      <c r="U121" s="230">
        <v>80.8</v>
      </c>
      <c r="V121" s="204">
        <v>1853</v>
      </c>
      <c r="W121" s="203">
        <v>1541</v>
      </c>
      <c r="X121" s="230">
        <v>83.2</v>
      </c>
      <c r="Y121" s="204">
        <v>1572</v>
      </c>
      <c r="Z121" s="203">
        <v>1332</v>
      </c>
      <c r="AA121" s="230">
        <v>84.7</v>
      </c>
      <c r="AB121" s="204">
        <v>1753</v>
      </c>
      <c r="AC121" s="203">
        <v>1377</v>
      </c>
      <c r="AD121" s="230">
        <v>78.599999999999994</v>
      </c>
      <c r="AE121" s="204">
        <v>1428</v>
      </c>
      <c r="AF121" s="203">
        <v>1193</v>
      </c>
      <c r="AG121" s="230">
        <v>83.5</v>
      </c>
    </row>
    <row r="122" spans="1:33" ht="15" customHeight="1" x14ac:dyDescent="0.25">
      <c r="A122" s="38"/>
      <c r="B122" s="13" t="s">
        <v>119</v>
      </c>
      <c r="C122" s="202" t="s">
        <v>120</v>
      </c>
      <c r="D122" s="204">
        <v>2579</v>
      </c>
      <c r="E122" s="203">
        <v>2254</v>
      </c>
      <c r="F122" s="230">
        <v>87.4</v>
      </c>
      <c r="G122" s="204">
        <v>2507</v>
      </c>
      <c r="H122" s="203">
        <v>2201</v>
      </c>
      <c r="I122" s="230">
        <v>87.8</v>
      </c>
      <c r="J122" s="204">
        <v>2119</v>
      </c>
      <c r="K122" s="203">
        <v>1827</v>
      </c>
      <c r="L122" s="230">
        <v>86.2</v>
      </c>
      <c r="M122" s="204">
        <v>2049</v>
      </c>
      <c r="N122" s="203">
        <v>1780</v>
      </c>
      <c r="O122" s="230">
        <v>86.9</v>
      </c>
      <c r="P122" s="204">
        <v>1865</v>
      </c>
      <c r="Q122" s="203">
        <v>1645</v>
      </c>
      <c r="R122" s="230">
        <v>88.2</v>
      </c>
      <c r="S122" s="204">
        <v>1803</v>
      </c>
      <c r="T122" s="203">
        <v>1597</v>
      </c>
      <c r="U122" s="230">
        <v>88.6</v>
      </c>
      <c r="V122" s="204">
        <v>1763</v>
      </c>
      <c r="W122" s="203">
        <v>1609</v>
      </c>
      <c r="X122" s="230">
        <v>91.3</v>
      </c>
      <c r="Y122" s="204">
        <v>1714</v>
      </c>
      <c r="Z122" s="203">
        <v>1564</v>
      </c>
      <c r="AA122" s="230">
        <v>91.2</v>
      </c>
      <c r="AB122" s="204">
        <v>1674</v>
      </c>
      <c r="AC122" s="203">
        <v>1473</v>
      </c>
      <c r="AD122" s="230">
        <v>88</v>
      </c>
      <c r="AE122" s="204">
        <v>1613</v>
      </c>
      <c r="AF122" s="203">
        <v>1431</v>
      </c>
      <c r="AG122" s="230">
        <v>88.7</v>
      </c>
    </row>
    <row r="123" spans="1:33" ht="15" customHeight="1" x14ac:dyDescent="0.25">
      <c r="A123" s="38"/>
      <c r="B123" s="13"/>
      <c r="C123" s="202" t="s">
        <v>121</v>
      </c>
      <c r="D123" s="204">
        <v>4497</v>
      </c>
      <c r="E123" s="203">
        <v>3442</v>
      </c>
      <c r="F123" s="230">
        <v>76.5</v>
      </c>
      <c r="G123" s="204">
        <v>4165</v>
      </c>
      <c r="H123" s="203">
        <v>3256</v>
      </c>
      <c r="I123" s="230">
        <v>78.2</v>
      </c>
      <c r="J123" s="204">
        <v>4316</v>
      </c>
      <c r="K123" s="203">
        <v>3285</v>
      </c>
      <c r="L123" s="230">
        <v>76.099999999999994</v>
      </c>
      <c r="M123" s="204">
        <v>3944</v>
      </c>
      <c r="N123" s="203">
        <v>3057</v>
      </c>
      <c r="O123" s="230">
        <v>77.5</v>
      </c>
      <c r="P123" s="204">
        <v>4149</v>
      </c>
      <c r="Q123" s="203">
        <v>3325</v>
      </c>
      <c r="R123" s="230">
        <v>80.099999999999994</v>
      </c>
      <c r="S123" s="204">
        <v>3776</v>
      </c>
      <c r="T123" s="203">
        <v>3085</v>
      </c>
      <c r="U123" s="230">
        <v>81.7</v>
      </c>
      <c r="V123" s="204">
        <v>4328</v>
      </c>
      <c r="W123" s="203">
        <v>3497</v>
      </c>
      <c r="X123" s="230">
        <v>80.8</v>
      </c>
      <c r="Y123" s="204">
        <v>3958</v>
      </c>
      <c r="Z123" s="203">
        <v>3250</v>
      </c>
      <c r="AA123" s="230">
        <v>82.1</v>
      </c>
      <c r="AB123" s="204">
        <v>5076</v>
      </c>
      <c r="AC123" s="203">
        <v>4109</v>
      </c>
      <c r="AD123" s="230">
        <v>80.900000000000006</v>
      </c>
      <c r="AE123" s="204">
        <v>4595</v>
      </c>
      <c r="AF123" s="203">
        <v>3777</v>
      </c>
      <c r="AG123" s="230">
        <v>82.2</v>
      </c>
    </row>
    <row r="124" spans="1:33" ht="15" customHeight="1" x14ac:dyDescent="0.25">
      <c r="A124" s="38"/>
      <c r="B124" s="13"/>
      <c r="C124" s="202" t="s">
        <v>219</v>
      </c>
      <c r="D124" s="204">
        <v>0</v>
      </c>
      <c r="E124" s="203">
        <v>0</v>
      </c>
      <c r="F124" s="230">
        <v>0</v>
      </c>
      <c r="G124" s="204">
        <v>0</v>
      </c>
      <c r="H124" s="203">
        <v>0</v>
      </c>
      <c r="I124" s="230">
        <v>0</v>
      </c>
      <c r="J124" s="204">
        <v>1</v>
      </c>
      <c r="K124" s="203">
        <v>0</v>
      </c>
      <c r="L124" s="230">
        <v>0</v>
      </c>
      <c r="M124" s="204">
        <v>1</v>
      </c>
      <c r="N124" s="203">
        <v>0</v>
      </c>
      <c r="O124" s="230">
        <v>0</v>
      </c>
      <c r="P124" s="204">
        <v>0</v>
      </c>
      <c r="Q124" s="203">
        <v>0</v>
      </c>
      <c r="R124" s="230">
        <v>0</v>
      </c>
      <c r="S124" s="204">
        <v>0</v>
      </c>
      <c r="T124" s="203">
        <v>0</v>
      </c>
      <c r="U124" s="230">
        <v>0</v>
      </c>
      <c r="V124" s="204">
        <v>0</v>
      </c>
      <c r="W124" s="203">
        <v>0</v>
      </c>
      <c r="X124" s="230">
        <v>0</v>
      </c>
      <c r="Y124" s="204">
        <v>0</v>
      </c>
      <c r="Z124" s="203">
        <v>0</v>
      </c>
      <c r="AA124" s="230">
        <v>0</v>
      </c>
      <c r="AB124" s="204">
        <v>2</v>
      </c>
      <c r="AC124" s="203">
        <v>0</v>
      </c>
      <c r="AD124" s="230">
        <v>0</v>
      </c>
      <c r="AE124" s="204">
        <v>2</v>
      </c>
      <c r="AF124" s="203">
        <v>0</v>
      </c>
      <c r="AG124" s="230">
        <v>0</v>
      </c>
    </row>
    <row r="125" spans="1:33" ht="15" customHeight="1" x14ac:dyDescent="0.25">
      <c r="A125" s="38"/>
      <c r="B125" s="13"/>
      <c r="C125" s="202" t="s">
        <v>122</v>
      </c>
      <c r="D125" s="204">
        <v>631</v>
      </c>
      <c r="E125" s="203">
        <v>474</v>
      </c>
      <c r="F125" s="230">
        <v>75.099999999999994</v>
      </c>
      <c r="G125" s="204">
        <v>179</v>
      </c>
      <c r="H125" s="203">
        <v>154</v>
      </c>
      <c r="I125" s="230">
        <v>86</v>
      </c>
      <c r="J125" s="204">
        <v>445</v>
      </c>
      <c r="K125" s="203">
        <v>325</v>
      </c>
      <c r="L125" s="230">
        <v>73</v>
      </c>
      <c r="M125" s="204">
        <v>179</v>
      </c>
      <c r="N125" s="203">
        <v>139</v>
      </c>
      <c r="O125" s="230">
        <v>77.7</v>
      </c>
      <c r="P125" s="204">
        <v>645</v>
      </c>
      <c r="Q125" s="203">
        <v>406</v>
      </c>
      <c r="R125" s="230">
        <v>62.9</v>
      </c>
      <c r="S125" s="204">
        <v>209</v>
      </c>
      <c r="T125" s="203">
        <v>171</v>
      </c>
      <c r="U125" s="230">
        <v>81.8</v>
      </c>
      <c r="V125" s="204">
        <v>545</v>
      </c>
      <c r="W125" s="203">
        <v>300</v>
      </c>
      <c r="X125" s="230">
        <v>55</v>
      </c>
      <c r="Y125" s="204">
        <v>178</v>
      </c>
      <c r="Z125" s="203">
        <v>138</v>
      </c>
      <c r="AA125" s="230">
        <v>77.5</v>
      </c>
      <c r="AB125" s="204">
        <v>500</v>
      </c>
      <c r="AC125" s="203">
        <v>401</v>
      </c>
      <c r="AD125" s="230">
        <v>80.2</v>
      </c>
      <c r="AE125" s="204">
        <v>177</v>
      </c>
      <c r="AF125" s="203">
        <v>137</v>
      </c>
      <c r="AG125" s="230">
        <v>77.400000000000006</v>
      </c>
    </row>
    <row r="126" spans="1:33" ht="15" customHeight="1" x14ac:dyDescent="0.25">
      <c r="A126" s="38"/>
      <c r="B126" s="13"/>
      <c r="C126" s="202" t="s">
        <v>41</v>
      </c>
      <c r="D126" s="204">
        <v>7707</v>
      </c>
      <c r="E126" s="203">
        <v>6170</v>
      </c>
      <c r="F126" s="230">
        <v>80.099999999999994</v>
      </c>
      <c r="G126" s="204">
        <v>6504</v>
      </c>
      <c r="H126" s="203">
        <v>5391</v>
      </c>
      <c r="I126" s="230">
        <v>82.9</v>
      </c>
      <c r="J126" s="204">
        <v>6881</v>
      </c>
      <c r="K126" s="203">
        <v>5437</v>
      </c>
      <c r="L126" s="230">
        <v>79</v>
      </c>
      <c r="M126" s="204">
        <v>5840</v>
      </c>
      <c r="N126" s="203">
        <v>4765</v>
      </c>
      <c r="O126" s="230">
        <v>81.599999999999994</v>
      </c>
      <c r="P126" s="204">
        <v>6659</v>
      </c>
      <c r="Q126" s="203">
        <v>5376</v>
      </c>
      <c r="R126" s="230">
        <v>80.7</v>
      </c>
      <c r="S126" s="204">
        <v>5476</v>
      </c>
      <c r="T126" s="203">
        <v>4645</v>
      </c>
      <c r="U126" s="230">
        <v>84.8</v>
      </c>
      <c r="V126" s="204">
        <v>6636</v>
      </c>
      <c r="W126" s="203">
        <v>5406</v>
      </c>
      <c r="X126" s="230">
        <v>81.5</v>
      </c>
      <c r="Y126" s="204">
        <v>5565</v>
      </c>
      <c r="Z126" s="203">
        <v>4731</v>
      </c>
      <c r="AA126" s="230">
        <v>85</v>
      </c>
      <c r="AB126" s="204">
        <v>7252</v>
      </c>
      <c r="AC126" s="203">
        <v>5983</v>
      </c>
      <c r="AD126" s="230">
        <v>82.5</v>
      </c>
      <c r="AE126" s="204">
        <v>6071</v>
      </c>
      <c r="AF126" s="203">
        <v>5124</v>
      </c>
      <c r="AG126" s="230">
        <v>84.4</v>
      </c>
    </row>
    <row r="127" spans="1:33" ht="15" customHeight="1" x14ac:dyDescent="0.25">
      <c r="A127" s="39"/>
      <c r="B127" s="337" t="s">
        <v>41</v>
      </c>
      <c r="C127" s="37"/>
      <c r="D127" s="205">
        <v>18503</v>
      </c>
      <c r="E127" s="206">
        <v>13302</v>
      </c>
      <c r="F127" s="231">
        <v>71.900000000000006</v>
      </c>
      <c r="G127" s="205">
        <v>13945</v>
      </c>
      <c r="H127" s="206">
        <v>10741</v>
      </c>
      <c r="I127" s="231">
        <v>77</v>
      </c>
      <c r="J127" s="205">
        <v>17548</v>
      </c>
      <c r="K127" s="206">
        <v>12498</v>
      </c>
      <c r="L127" s="231">
        <v>71.2</v>
      </c>
      <c r="M127" s="205">
        <v>13117</v>
      </c>
      <c r="N127" s="206">
        <v>10066</v>
      </c>
      <c r="O127" s="231">
        <v>76.7</v>
      </c>
      <c r="P127" s="205">
        <v>17349</v>
      </c>
      <c r="Q127" s="206">
        <v>12642</v>
      </c>
      <c r="R127" s="231">
        <v>72.900000000000006</v>
      </c>
      <c r="S127" s="205">
        <v>12844</v>
      </c>
      <c r="T127" s="206">
        <v>9928</v>
      </c>
      <c r="U127" s="231">
        <v>77.3</v>
      </c>
      <c r="V127" s="205">
        <v>17473</v>
      </c>
      <c r="W127" s="206">
        <v>12869</v>
      </c>
      <c r="X127" s="231">
        <v>73.7</v>
      </c>
      <c r="Y127" s="205">
        <v>13107</v>
      </c>
      <c r="Z127" s="206">
        <v>10330</v>
      </c>
      <c r="AA127" s="231">
        <v>78.8</v>
      </c>
      <c r="AB127" s="205">
        <v>18682</v>
      </c>
      <c r="AC127" s="206">
        <v>13709</v>
      </c>
      <c r="AD127" s="231">
        <v>73.400000000000006</v>
      </c>
      <c r="AE127" s="205">
        <v>13827</v>
      </c>
      <c r="AF127" s="206">
        <v>10820</v>
      </c>
      <c r="AG127" s="231">
        <v>78.3</v>
      </c>
    </row>
    <row r="128" spans="1:33" ht="15" customHeight="1" x14ac:dyDescent="0.25">
      <c r="A128" s="38" t="s">
        <v>24</v>
      </c>
      <c r="B128" s="13" t="s">
        <v>123</v>
      </c>
      <c r="C128" s="202" t="s">
        <v>124</v>
      </c>
      <c r="D128" s="204">
        <v>15207</v>
      </c>
      <c r="E128" s="203">
        <v>13814</v>
      </c>
      <c r="F128" s="230">
        <v>90.8</v>
      </c>
      <c r="G128" s="204">
        <v>12910</v>
      </c>
      <c r="H128" s="203">
        <v>12082</v>
      </c>
      <c r="I128" s="230">
        <v>93.6</v>
      </c>
      <c r="J128" s="204">
        <v>14325</v>
      </c>
      <c r="K128" s="203">
        <v>13135</v>
      </c>
      <c r="L128" s="230">
        <v>91.7</v>
      </c>
      <c r="M128" s="204">
        <v>12215</v>
      </c>
      <c r="N128" s="203">
        <v>11480</v>
      </c>
      <c r="O128" s="230">
        <v>94</v>
      </c>
      <c r="P128" s="204">
        <v>15232</v>
      </c>
      <c r="Q128" s="203">
        <v>14003</v>
      </c>
      <c r="R128" s="230">
        <v>91.9</v>
      </c>
      <c r="S128" s="204">
        <v>12852</v>
      </c>
      <c r="T128" s="203">
        <v>12125</v>
      </c>
      <c r="U128" s="230">
        <v>94.3</v>
      </c>
      <c r="V128" s="204">
        <v>15708</v>
      </c>
      <c r="W128" s="203">
        <v>14550</v>
      </c>
      <c r="X128" s="230">
        <v>92.6</v>
      </c>
      <c r="Y128" s="204">
        <v>13207</v>
      </c>
      <c r="Z128" s="203">
        <v>12514</v>
      </c>
      <c r="AA128" s="230">
        <v>94.8</v>
      </c>
      <c r="AB128" s="204">
        <v>17261</v>
      </c>
      <c r="AC128" s="203">
        <v>15832</v>
      </c>
      <c r="AD128" s="230">
        <v>91.7</v>
      </c>
      <c r="AE128" s="204">
        <v>14153</v>
      </c>
      <c r="AF128" s="203">
        <v>13366</v>
      </c>
      <c r="AG128" s="230">
        <v>94.4</v>
      </c>
    </row>
    <row r="129" spans="1:33" ht="15" customHeight="1" x14ac:dyDescent="0.25">
      <c r="A129" s="38"/>
      <c r="B129" s="202"/>
      <c r="C129" s="202" t="s">
        <v>125</v>
      </c>
      <c r="D129" s="204">
        <v>8646</v>
      </c>
      <c r="E129" s="203">
        <v>7892</v>
      </c>
      <c r="F129" s="230">
        <v>91.3</v>
      </c>
      <c r="G129" s="204">
        <v>7594</v>
      </c>
      <c r="H129" s="203">
        <v>7227</v>
      </c>
      <c r="I129" s="230">
        <v>95.2</v>
      </c>
      <c r="J129" s="204">
        <v>7855</v>
      </c>
      <c r="K129" s="203">
        <v>7274</v>
      </c>
      <c r="L129" s="230">
        <v>92.6</v>
      </c>
      <c r="M129" s="204">
        <v>6842</v>
      </c>
      <c r="N129" s="203">
        <v>6511</v>
      </c>
      <c r="O129" s="230">
        <v>95.2</v>
      </c>
      <c r="P129" s="204">
        <v>7253</v>
      </c>
      <c r="Q129" s="203">
        <v>6730</v>
      </c>
      <c r="R129" s="230">
        <v>92.8</v>
      </c>
      <c r="S129" s="204">
        <v>6520</v>
      </c>
      <c r="T129" s="203">
        <v>6194</v>
      </c>
      <c r="U129" s="230">
        <v>95</v>
      </c>
      <c r="V129" s="204">
        <v>7287</v>
      </c>
      <c r="W129" s="203">
        <v>6781</v>
      </c>
      <c r="X129" s="230">
        <v>93.1</v>
      </c>
      <c r="Y129" s="204">
        <v>6481</v>
      </c>
      <c r="Z129" s="203">
        <v>6169</v>
      </c>
      <c r="AA129" s="230">
        <v>95.2</v>
      </c>
      <c r="AB129" s="204">
        <v>7554</v>
      </c>
      <c r="AC129" s="203">
        <v>7040</v>
      </c>
      <c r="AD129" s="230">
        <v>93.2</v>
      </c>
      <c r="AE129" s="204">
        <v>6636</v>
      </c>
      <c r="AF129" s="203">
        <v>6288</v>
      </c>
      <c r="AG129" s="230">
        <v>94.8</v>
      </c>
    </row>
    <row r="130" spans="1:33" ht="15" customHeight="1" x14ac:dyDescent="0.25">
      <c r="A130" s="38"/>
      <c r="B130" s="13"/>
      <c r="C130" s="202" t="s">
        <v>387</v>
      </c>
      <c r="D130" s="204">
        <v>406</v>
      </c>
      <c r="E130" s="203">
        <v>333</v>
      </c>
      <c r="F130" s="230">
        <v>82</v>
      </c>
      <c r="G130" s="204">
        <v>343</v>
      </c>
      <c r="H130" s="203">
        <v>286</v>
      </c>
      <c r="I130" s="230">
        <v>83.4</v>
      </c>
      <c r="J130" s="204">
        <v>243</v>
      </c>
      <c r="K130" s="203">
        <v>203</v>
      </c>
      <c r="L130" s="230">
        <v>83.5</v>
      </c>
      <c r="M130" s="204">
        <v>190</v>
      </c>
      <c r="N130" s="203">
        <v>166</v>
      </c>
      <c r="O130" s="230">
        <v>87.4</v>
      </c>
      <c r="P130" s="204">
        <v>231</v>
      </c>
      <c r="Q130" s="203">
        <v>195</v>
      </c>
      <c r="R130" s="230">
        <v>84.4</v>
      </c>
      <c r="S130" s="204">
        <v>185</v>
      </c>
      <c r="T130" s="203">
        <v>161</v>
      </c>
      <c r="U130" s="230">
        <v>87</v>
      </c>
      <c r="V130" s="204">
        <v>166</v>
      </c>
      <c r="W130" s="203">
        <v>142</v>
      </c>
      <c r="X130" s="230">
        <v>85.5</v>
      </c>
      <c r="Y130" s="204">
        <v>139</v>
      </c>
      <c r="Z130" s="203">
        <v>123</v>
      </c>
      <c r="AA130" s="230">
        <v>88.5</v>
      </c>
      <c r="AB130" s="204">
        <v>198</v>
      </c>
      <c r="AC130" s="203">
        <v>158</v>
      </c>
      <c r="AD130" s="230">
        <v>79.8</v>
      </c>
      <c r="AE130" s="204">
        <v>168</v>
      </c>
      <c r="AF130" s="203">
        <v>141</v>
      </c>
      <c r="AG130" s="230">
        <v>83.9</v>
      </c>
    </row>
    <row r="131" spans="1:33" ht="15" customHeight="1" x14ac:dyDescent="0.25">
      <c r="A131" s="38"/>
      <c r="B131" s="13"/>
      <c r="C131" s="202" t="s">
        <v>41</v>
      </c>
      <c r="D131" s="204">
        <v>24259</v>
      </c>
      <c r="E131" s="203">
        <v>22039</v>
      </c>
      <c r="F131" s="230">
        <v>90.8</v>
      </c>
      <c r="G131" s="204">
        <v>20344</v>
      </c>
      <c r="H131" s="203">
        <v>19387</v>
      </c>
      <c r="I131" s="230">
        <v>95.3</v>
      </c>
      <c r="J131" s="204">
        <v>22423</v>
      </c>
      <c r="K131" s="203">
        <v>20612</v>
      </c>
      <c r="L131" s="230">
        <v>91.9</v>
      </c>
      <c r="M131" s="204">
        <v>18837</v>
      </c>
      <c r="N131" s="203">
        <v>18008</v>
      </c>
      <c r="O131" s="230">
        <v>95.6</v>
      </c>
      <c r="P131" s="204">
        <v>22716</v>
      </c>
      <c r="Q131" s="203">
        <v>20928</v>
      </c>
      <c r="R131" s="230">
        <v>92.1</v>
      </c>
      <c r="S131" s="204">
        <v>19139</v>
      </c>
      <c r="T131" s="203">
        <v>18322</v>
      </c>
      <c r="U131" s="230">
        <v>95.7</v>
      </c>
      <c r="V131" s="204">
        <v>23161</v>
      </c>
      <c r="W131" s="203">
        <v>21473</v>
      </c>
      <c r="X131" s="230">
        <v>92.7</v>
      </c>
      <c r="Y131" s="204">
        <v>19421</v>
      </c>
      <c r="Z131" s="203">
        <v>18657</v>
      </c>
      <c r="AA131" s="230">
        <v>96.1</v>
      </c>
      <c r="AB131" s="204">
        <v>25013</v>
      </c>
      <c r="AC131" s="203">
        <v>23030</v>
      </c>
      <c r="AD131" s="230">
        <v>92.1</v>
      </c>
      <c r="AE131" s="204">
        <v>20452</v>
      </c>
      <c r="AF131" s="203">
        <v>19609</v>
      </c>
      <c r="AG131" s="230">
        <v>95.9</v>
      </c>
    </row>
    <row r="132" spans="1:33" ht="15" customHeight="1" x14ac:dyDescent="0.25">
      <c r="A132" s="38"/>
      <c r="B132" s="13" t="s">
        <v>215</v>
      </c>
      <c r="C132" s="202" t="s">
        <v>126</v>
      </c>
      <c r="D132" s="204">
        <v>6709</v>
      </c>
      <c r="E132" s="203">
        <v>6297</v>
      </c>
      <c r="F132" s="230">
        <v>93.9</v>
      </c>
      <c r="G132" s="204">
        <v>5730</v>
      </c>
      <c r="H132" s="203">
        <v>5399</v>
      </c>
      <c r="I132" s="230">
        <v>94.2</v>
      </c>
      <c r="J132" s="204">
        <v>6053</v>
      </c>
      <c r="K132" s="203">
        <v>5762</v>
      </c>
      <c r="L132" s="230">
        <v>95.2</v>
      </c>
      <c r="M132" s="204">
        <v>5050</v>
      </c>
      <c r="N132" s="203">
        <v>4837</v>
      </c>
      <c r="O132" s="230">
        <v>95.8</v>
      </c>
      <c r="P132" s="204">
        <v>5642</v>
      </c>
      <c r="Q132" s="203">
        <v>5319</v>
      </c>
      <c r="R132" s="230">
        <v>94.3</v>
      </c>
      <c r="S132" s="204">
        <v>4817</v>
      </c>
      <c r="T132" s="203">
        <v>4581</v>
      </c>
      <c r="U132" s="230">
        <v>95.1</v>
      </c>
      <c r="V132" s="204">
        <v>6010</v>
      </c>
      <c r="W132" s="203">
        <v>5664</v>
      </c>
      <c r="X132" s="230">
        <v>94.2</v>
      </c>
      <c r="Y132" s="204">
        <v>4921</v>
      </c>
      <c r="Z132" s="203">
        <v>4695</v>
      </c>
      <c r="AA132" s="230">
        <v>95.4</v>
      </c>
      <c r="AB132" s="204">
        <v>5642</v>
      </c>
      <c r="AC132" s="203">
        <v>5356</v>
      </c>
      <c r="AD132" s="230">
        <v>94.9</v>
      </c>
      <c r="AE132" s="204">
        <v>4777</v>
      </c>
      <c r="AF132" s="203">
        <v>4550</v>
      </c>
      <c r="AG132" s="230">
        <v>95.2</v>
      </c>
    </row>
    <row r="133" spans="1:33" ht="15" customHeight="1" x14ac:dyDescent="0.25">
      <c r="A133" s="38"/>
      <c r="B133" s="13"/>
      <c r="C133" s="202" t="s">
        <v>127</v>
      </c>
      <c r="D133" s="204">
        <v>0</v>
      </c>
      <c r="E133" s="203">
        <v>0</v>
      </c>
      <c r="F133" s="230">
        <v>0</v>
      </c>
      <c r="G133" s="204">
        <v>0</v>
      </c>
      <c r="H133" s="203">
        <v>0</v>
      </c>
      <c r="I133" s="230">
        <v>0</v>
      </c>
      <c r="J133" s="204">
        <v>0</v>
      </c>
      <c r="K133" s="203">
        <v>0</v>
      </c>
      <c r="L133" s="230">
        <v>0</v>
      </c>
      <c r="M133" s="204">
        <v>0</v>
      </c>
      <c r="N133" s="203">
        <v>0</v>
      </c>
      <c r="O133" s="230">
        <v>0</v>
      </c>
      <c r="P133" s="204">
        <v>0</v>
      </c>
      <c r="Q133" s="203">
        <v>0</v>
      </c>
      <c r="R133" s="230">
        <v>0</v>
      </c>
      <c r="S133" s="204">
        <v>0</v>
      </c>
      <c r="T133" s="203">
        <v>0</v>
      </c>
      <c r="U133" s="230">
        <v>0</v>
      </c>
      <c r="V133" s="204">
        <v>31</v>
      </c>
      <c r="W133" s="203">
        <v>30</v>
      </c>
      <c r="X133" s="230">
        <v>96.8</v>
      </c>
      <c r="Y133" s="204">
        <v>25</v>
      </c>
      <c r="Z133" s="203">
        <v>24</v>
      </c>
      <c r="AA133" s="230">
        <v>96</v>
      </c>
      <c r="AB133" s="204">
        <v>94</v>
      </c>
      <c r="AC133" s="203">
        <v>88</v>
      </c>
      <c r="AD133" s="230">
        <v>93.6</v>
      </c>
      <c r="AE133" s="204">
        <v>58</v>
      </c>
      <c r="AF133" s="203">
        <v>52</v>
      </c>
      <c r="AG133" s="230">
        <v>89.7</v>
      </c>
    </row>
    <row r="134" spans="1:33" ht="15" customHeight="1" x14ac:dyDescent="0.25">
      <c r="A134" s="38"/>
      <c r="B134" s="13"/>
      <c r="C134" s="202" t="s">
        <v>41</v>
      </c>
      <c r="D134" s="204">
        <v>6709</v>
      </c>
      <c r="E134" s="203">
        <v>6297</v>
      </c>
      <c r="F134" s="230">
        <v>93.9</v>
      </c>
      <c r="G134" s="204">
        <v>5730</v>
      </c>
      <c r="H134" s="203">
        <v>5399</v>
      </c>
      <c r="I134" s="230">
        <v>94.2</v>
      </c>
      <c r="J134" s="204">
        <v>6053</v>
      </c>
      <c r="K134" s="203">
        <v>5762</v>
      </c>
      <c r="L134" s="230">
        <v>95.2</v>
      </c>
      <c r="M134" s="204">
        <v>5050</v>
      </c>
      <c r="N134" s="203">
        <v>4837</v>
      </c>
      <c r="O134" s="230">
        <v>95.8</v>
      </c>
      <c r="P134" s="204">
        <v>5642</v>
      </c>
      <c r="Q134" s="203">
        <v>5319</v>
      </c>
      <c r="R134" s="230">
        <v>94.3</v>
      </c>
      <c r="S134" s="204">
        <v>4817</v>
      </c>
      <c r="T134" s="203">
        <v>4581</v>
      </c>
      <c r="U134" s="230">
        <v>95.1</v>
      </c>
      <c r="V134" s="204">
        <v>6041</v>
      </c>
      <c r="W134" s="203">
        <v>5694</v>
      </c>
      <c r="X134" s="230">
        <v>94.3</v>
      </c>
      <c r="Y134" s="204">
        <v>4945</v>
      </c>
      <c r="Z134" s="203">
        <v>4718</v>
      </c>
      <c r="AA134" s="230">
        <v>95.4</v>
      </c>
      <c r="AB134" s="204">
        <v>5736</v>
      </c>
      <c r="AC134" s="203">
        <v>5444</v>
      </c>
      <c r="AD134" s="230">
        <v>94.9</v>
      </c>
      <c r="AE134" s="204">
        <v>4832</v>
      </c>
      <c r="AF134" s="203">
        <v>4601</v>
      </c>
      <c r="AG134" s="230">
        <v>95.2</v>
      </c>
    </row>
    <row r="135" spans="1:33" ht="15" customHeight="1" x14ac:dyDescent="0.25">
      <c r="A135" s="38"/>
      <c r="B135" s="13" t="s">
        <v>128</v>
      </c>
      <c r="C135" s="202" t="s">
        <v>346</v>
      </c>
      <c r="D135" s="204">
        <v>23436</v>
      </c>
      <c r="E135" s="203">
        <v>23075</v>
      </c>
      <c r="F135" s="230">
        <v>98.5</v>
      </c>
      <c r="G135" s="204">
        <v>23056</v>
      </c>
      <c r="H135" s="203">
        <v>22782</v>
      </c>
      <c r="I135" s="230">
        <v>98.8</v>
      </c>
      <c r="J135" s="204">
        <v>19854</v>
      </c>
      <c r="K135" s="203">
        <v>19521</v>
      </c>
      <c r="L135" s="230">
        <v>98.3</v>
      </c>
      <c r="M135" s="204">
        <v>19539</v>
      </c>
      <c r="N135" s="203">
        <v>19288</v>
      </c>
      <c r="O135" s="230">
        <v>98.7</v>
      </c>
      <c r="P135" s="204">
        <v>20259</v>
      </c>
      <c r="Q135" s="203">
        <v>19897</v>
      </c>
      <c r="R135" s="230">
        <v>98.2</v>
      </c>
      <c r="S135" s="204">
        <v>19873</v>
      </c>
      <c r="T135" s="203">
        <v>19631</v>
      </c>
      <c r="U135" s="230">
        <v>98.8</v>
      </c>
      <c r="V135" s="204">
        <v>19943</v>
      </c>
      <c r="W135" s="203">
        <v>19559</v>
      </c>
      <c r="X135" s="230">
        <v>98.1</v>
      </c>
      <c r="Y135" s="204">
        <v>19490</v>
      </c>
      <c r="Z135" s="203">
        <v>19293</v>
      </c>
      <c r="AA135" s="230">
        <v>99</v>
      </c>
      <c r="AB135" s="204">
        <v>19232</v>
      </c>
      <c r="AC135" s="203">
        <v>18857</v>
      </c>
      <c r="AD135" s="230">
        <v>98.1</v>
      </c>
      <c r="AE135" s="204">
        <v>18823</v>
      </c>
      <c r="AF135" s="203">
        <v>18636</v>
      </c>
      <c r="AG135" s="230">
        <v>99</v>
      </c>
    </row>
    <row r="136" spans="1:33" ht="15" customHeight="1" x14ac:dyDescent="0.25">
      <c r="A136" s="38"/>
      <c r="B136" s="13"/>
      <c r="C136" s="202" t="s">
        <v>399</v>
      </c>
      <c r="D136" s="204">
        <v>612</v>
      </c>
      <c r="E136" s="203">
        <v>583</v>
      </c>
      <c r="F136" s="230">
        <v>95.3</v>
      </c>
      <c r="G136" s="204">
        <v>603</v>
      </c>
      <c r="H136" s="203">
        <v>579</v>
      </c>
      <c r="I136" s="230">
        <v>96</v>
      </c>
      <c r="J136" s="204">
        <v>720</v>
      </c>
      <c r="K136" s="203">
        <v>686</v>
      </c>
      <c r="L136" s="230">
        <v>95.3</v>
      </c>
      <c r="M136" s="204">
        <v>713</v>
      </c>
      <c r="N136" s="203">
        <v>681</v>
      </c>
      <c r="O136" s="230">
        <v>95.5</v>
      </c>
      <c r="P136" s="204">
        <v>821</v>
      </c>
      <c r="Q136" s="203">
        <v>789</v>
      </c>
      <c r="R136" s="230">
        <v>96.1</v>
      </c>
      <c r="S136" s="204">
        <v>813</v>
      </c>
      <c r="T136" s="203">
        <v>786</v>
      </c>
      <c r="U136" s="230">
        <v>96.7</v>
      </c>
      <c r="V136" s="204">
        <v>1528</v>
      </c>
      <c r="W136" s="203">
        <v>1447</v>
      </c>
      <c r="X136" s="230">
        <v>94.7</v>
      </c>
      <c r="Y136" s="204">
        <v>1503</v>
      </c>
      <c r="Z136" s="203">
        <v>1430</v>
      </c>
      <c r="AA136" s="230">
        <v>95.1</v>
      </c>
      <c r="AB136" s="204">
        <v>5877</v>
      </c>
      <c r="AC136" s="203">
        <v>5762</v>
      </c>
      <c r="AD136" s="230">
        <v>98</v>
      </c>
      <c r="AE136" s="204">
        <v>5429</v>
      </c>
      <c r="AF136" s="203">
        <v>5342</v>
      </c>
      <c r="AG136" s="230">
        <v>98.4</v>
      </c>
    </row>
    <row r="137" spans="1:33" ht="15" customHeight="1" x14ac:dyDescent="0.25">
      <c r="A137" s="38"/>
      <c r="B137" s="13"/>
      <c r="C137" s="202" t="s">
        <v>388</v>
      </c>
      <c r="D137" s="204">
        <v>9103</v>
      </c>
      <c r="E137" s="203">
        <v>8278</v>
      </c>
      <c r="F137" s="230">
        <v>90.9</v>
      </c>
      <c r="G137" s="204">
        <v>8024</v>
      </c>
      <c r="H137" s="203">
        <v>7377</v>
      </c>
      <c r="I137" s="230">
        <v>91.9</v>
      </c>
      <c r="J137" s="204">
        <v>8090</v>
      </c>
      <c r="K137" s="203">
        <v>7384</v>
      </c>
      <c r="L137" s="230">
        <v>91.3</v>
      </c>
      <c r="M137" s="204">
        <v>7034</v>
      </c>
      <c r="N137" s="203">
        <v>6482</v>
      </c>
      <c r="O137" s="230">
        <v>92.2</v>
      </c>
      <c r="P137" s="204">
        <v>6895</v>
      </c>
      <c r="Q137" s="203">
        <v>6260</v>
      </c>
      <c r="R137" s="230">
        <v>90.8</v>
      </c>
      <c r="S137" s="204">
        <v>6089</v>
      </c>
      <c r="T137" s="203">
        <v>5590</v>
      </c>
      <c r="U137" s="230">
        <v>91.8</v>
      </c>
      <c r="V137" s="204">
        <v>7164</v>
      </c>
      <c r="W137" s="203">
        <v>6517</v>
      </c>
      <c r="X137" s="230">
        <v>91</v>
      </c>
      <c r="Y137" s="204">
        <v>6048</v>
      </c>
      <c r="Z137" s="203">
        <v>5609</v>
      </c>
      <c r="AA137" s="230">
        <v>92.7</v>
      </c>
      <c r="AB137" s="204">
        <v>7963</v>
      </c>
      <c r="AC137" s="203">
        <v>7323</v>
      </c>
      <c r="AD137" s="230">
        <v>92</v>
      </c>
      <c r="AE137" s="204">
        <v>6498</v>
      </c>
      <c r="AF137" s="203">
        <v>6058</v>
      </c>
      <c r="AG137" s="230">
        <v>93.2</v>
      </c>
    </row>
    <row r="138" spans="1:33" ht="15" customHeight="1" x14ac:dyDescent="0.25">
      <c r="A138" s="38"/>
      <c r="B138" s="13"/>
      <c r="C138" s="202" t="s">
        <v>41</v>
      </c>
      <c r="D138" s="204">
        <v>33151</v>
      </c>
      <c r="E138" s="203">
        <v>31936</v>
      </c>
      <c r="F138" s="230">
        <v>96.3</v>
      </c>
      <c r="G138" s="204">
        <v>30833</v>
      </c>
      <c r="H138" s="203">
        <v>29967</v>
      </c>
      <c r="I138" s="230">
        <v>97.2</v>
      </c>
      <c r="J138" s="204">
        <v>28664</v>
      </c>
      <c r="K138" s="203">
        <v>27591</v>
      </c>
      <c r="L138" s="230">
        <v>96.3</v>
      </c>
      <c r="M138" s="204">
        <v>26593</v>
      </c>
      <c r="N138" s="203">
        <v>25839</v>
      </c>
      <c r="O138" s="230">
        <v>97.2</v>
      </c>
      <c r="P138" s="204">
        <v>27975</v>
      </c>
      <c r="Q138" s="203">
        <v>26946</v>
      </c>
      <c r="R138" s="230">
        <v>96.3</v>
      </c>
      <c r="S138" s="204">
        <v>26171</v>
      </c>
      <c r="T138" s="203">
        <v>25465</v>
      </c>
      <c r="U138" s="230">
        <v>97.3</v>
      </c>
      <c r="V138" s="204">
        <v>28635</v>
      </c>
      <c r="W138" s="203">
        <v>27523</v>
      </c>
      <c r="X138" s="230">
        <v>96.1</v>
      </c>
      <c r="Y138" s="204">
        <v>26516</v>
      </c>
      <c r="Z138" s="203">
        <v>25863</v>
      </c>
      <c r="AA138" s="230">
        <v>97.5</v>
      </c>
      <c r="AB138" s="204">
        <v>33072</v>
      </c>
      <c r="AC138" s="203">
        <v>31942</v>
      </c>
      <c r="AD138" s="230">
        <v>96.6</v>
      </c>
      <c r="AE138" s="204">
        <v>30206</v>
      </c>
      <c r="AF138" s="203">
        <v>29540</v>
      </c>
      <c r="AG138" s="230">
        <v>97.8</v>
      </c>
    </row>
    <row r="139" spans="1:33" ht="15" customHeight="1" x14ac:dyDescent="0.25">
      <c r="A139" s="39"/>
      <c r="B139" s="337" t="s">
        <v>41</v>
      </c>
      <c r="C139" s="37"/>
      <c r="D139" s="205">
        <v>64119</v>
      </c>
      <c r="E139" s="206">
        <v>60272</v>
      </c>
      <c r="F139" s="231">
        <v>94</v>
      </c>
      <c r="G139" s="205">
        <v>46850</v>
      </c>
      <c r="H139" s="206">
        <v>45166</v>
      </c>
      <c r="I139" s="231">
        <v>96.4</v>
      </c>
      <c r="J139" s="205">
        <v>57140</v>
      </c>
      <c r="K139" s="206">
        <v>53965</v>
      </c>
      <c r="L139" s="231">
        <v>94.4</v>
      </c>
      <c r="M139" s="205">
        <v>41143</v>
      </c>
      <c r="N139" s="206">
        <v>39727</v>
      </c>
      <c r="O139" s="231">
        <v>96.6</v>
      </c>
      <c r="P139" s="205">
        <v>56333</v>
      </c>
      <c r="Q139" s="206">
        <v>53193</v>
      </c>
      <c r="R139" s="231">
        <v>94.4</v>
      </c>
      <c r="S139" s="205">
        <v>41532</v>
      </c>
      <c r="T139" s="206">
        <v>40162</v>
      </c>
      <c r="U139" s="231">
        <v>96.7</v>
      </c>
      <c r="V139" s="205">
        <v>57837</v>
      </c>
      <c r="W139" s="206">
        <v>54690</v>
      </c>
      <c r="X139" s="231">
        <v>94.6</v>
      </c>
      <c r="Y139" s="205">
        <v>42883</v>
      </c>
      <c r="Z139" s="206">
        <v>41581</v>
      </c>
      <c r="AA139" s="231">
        <v>97</v>
      </c>
      <c r="AB139" s="205">
        <v>63821</v>
      </c>
      <c r="AC139" s="206">
        <v>60416</v>
      </c>
      <c r="AD139" s="231">
        <v>94.7</v>
      </c>
      <c r="AE139" s="205">
        <v>47378</v>
      </c>
      <c r="AF139" s="206">
        <v>46010</v>
      </c>
      <c r="AG139" s="231">
        <v>97.1</v>
      </c>
    </row>
    <row r="140" spans="1:33" ht="15" customHeight="1" x14ac:dyDescent="0.25">
      <c r="A140" s="38" t="s">
        <v>25</v>
      </c>
      <c r="B140" s="13" t="s">
        <v>132</v>
      </c>
      <c r="C140" s="202" t="s">
        <v>133</v>
      </c>
      <c r="D140" s="204">
        <v>240</v>
      </c>
      <c r="E140" s="203">
        <v>172</v>
      </c>
      <c r="F140" s="230">
        <v>71.7</v>
      </c>
      <c r="G140" s="204">
        <v>224</v>
      </c>
      <c r="H140" s="203">
        <v>169</v>
      </c>
      <c r="I140" s="230">
        <v>75.400000000000006</v>
      </c>
      <c r="J140" s="204">
        <v>219</v>
      </c>
      <c r="K140" s="203">
        <v>165</v>
      </c>
      <c r="L140" s="230">
        <v>75.3</v>
      </c>
      <c r="M140" s="204">
        <v>207</v>
      </c>
      <c r="N140" s="203">
        <v>160</v>
      </c>
      <c r="O140" s="230">
        <v>77.3</v>
      </c>
      <c r="P140" s="204">
        <v>218</v>
      </c>
      <c r="Q140" s="203">
        <v>153</v>
      </c>
      <c r="R140" s="230">
        <v>70.2</v>
      </c>
      <c r="S140" s="204">
        <v>211</v>
      </c>
      <c r="T140" s="203">
        <v>150</v>
      </c>
      <c r="U140" s="230">
        <v>71.099999999999994</v>
      </c>
      <c r="V140" s="204">
        <v>210</v>
      </c>
      <c r="W140" s="203">
        <v>161</v>
      </c>
      <c r="X140" s="230">
        <v>76.7</v>
      </c>
      <c r="Y140" s="204">
        <v>201</v>
      </c>
      <c r="Z140" s="203">
        <v>160</v>
      </c>
      <c r="AA140" s="230">
        <v>79.599999999999994</v>
      </c>
      <c r="AB140" s="204">
        <v>214</v>
      </c>
      <c r="AC140" s="203">
        <v>168</v>
      </c>
      <c r="AD140" s="230">
        <v>78.5</v>
      </c>
      <c r="AE140" s="204">
        <v>209</v>
      </c>
      <c r="AF140" s="203">
        <v>166</v>
      </c>
      <c r="AG140" s="230">
        <v>79.400000000000006</v>
      </c>
    </row>
    <row r="141" spans="1:33" ht="15" customHeight="1" x14ac:dyDescent="0.25">
      <c r="A141" s="38"/>
      <c r="B141" s="13"/>
      <c r="C141" s="202" t="s">
        <v>135</v>
      </c>
      <c r="D141" s="204">
        <v>2613</v>
      </c>
      <c r="E141" s="203">
        <v>2599</v>
      </c>
      <c r="F141" s="230">
        <v>99.5</v>
      </c>
      <c r="G141" s="204">
        <v>1326</v>
      </c>
      <c r="H141" s="203">
        <v>1318</v>
      </c>
      <c r="I141" s="230">
        <v>99.4</v>
      </c>
      <c r="J141" s="204">
        <v>2624</v>
      </c>
      <c r="K141" s="203">
        <v>2624</v>
      </c>
      <c r="L141" s="230">
        <v>100</v>
      </c>
      <c r="M141" s="204">
        <v>1309</v>
      </c>
      <c r="N141" s="203">
        <v>1309</v>
      </c>
      <c r="O141" s="230">
        <v>100</v>
      </c>
      <c r="P141" s="204">
        <v>2979</v>
      </c>
      <c r="Q141" s="203">
        <v>2979</v>
      </c>
      <c r="R141" s="230">
        <v>100</v>
      </c>
      <c r="S141" s="204">
        <v>1447</v>
      </c>
      <c r="T141" s="203">
        <v>1447</v>
      </c>
      <c r="U141" s="230">
        <v>100</v>
      </c>
      <c r="V141" s="204">
        <v>3413</v>
      </c>
      <c r="W141" s="203">
        <v>3407</v>
      </c>
      <c r="X141" s="230">
        <v>99.8</v>
      </c>
      <c r="Y141" s="204">
        <v>1533</v>
      </c>
      <c r="Z141" s="203">
        <v>1529</v>
      </c>
      <c r="AA141" s="230">
        <v>99.7</v>
      </c>
      <c r="AB141" s="204">
        <v>3863</v>
      </c>
      <c r="AC141" s="203">
        <v>3863</v>
      </c>
      <c r="AD141" s="230">
        <v>100</v>
      </c>
      <c r="AE141" s="204">
        <v>1727</v>
      </c>
      <c r="AF141" s="203">
        <v>1727</v>
      </c>
      <c r="AG141" s="230">
        <v>100</v>
      </c>
    </row>
    <row r="142" spans="1:33" ht="15" customHeight="1" x14ac:dyDescent="0.25">
      <c r="A142" s="38"/>
      <c r="B142" s="202"/>
      <c r="C142" s="202" t="s">
        <v>41</v>
      </c>
      <c r="D142" s="204">
        <v>2853</v>
      </c>
      <c r="E142" s="203">
        <v>2771</v>
      </c>
      <c r="F142" s="230">
        <v>97.1</v>
      </c>
      <c r="G142" s="204">
        <v>1542</v>
      </c>
      <c r="H142" s="203">
        <v>1479</v>
      </c>
      <c r="I142" s="230">
        <v>95.9</v>
      </c>
      <c r="J142" s="204">
        <v>2843</v>
      </c>
      <c r="K142" s="203">
        <v>2789</v>
      </c>
      <c r="L142" s="230">
        <v>98.1</v>
      </c>
      <c r="M142" s="204">
        <v>1513</v>
      </c>
      <c r="N142" s="203">
        <v>1466</v>
      </c>
      <c r="O142" s="230">
        <v>96.9</v>
      </c>
      <c r="P142" s="204">
        <v>3197</v>
      </c>
      <c r="Q142" s="203">
        <v>3132</v>
      </c>
      <c r="R142" s="230">
        <v>98</v>
      </c>
      <c r="S142" s="204">
        <v>1649</v>
      </c>
      <c r="T142" s="203">
        <v>1591</v>
      </c>
      <c r="U142" s="230">
        <v>96.5</v>
      </c>
      <c r="V142" s="204">
        <v>3623</v>
      </c>
      <c r="W142" s="203">
        <v>3568</v>
      </c>
      <c r="X142" s="230">
        <v>98.5</v>
      </c>
      <c r="Y142" s="204">
        <v>1726</v>
      </c>
      <c r="Z142" s="203">
        <v>1683</v>
      </c>
      <c r="AA142" s="230">
        <v>97.5</v>
      </c>
      <c r="AB142" s="204">
        <v>4077</v>
      </c>
      <c r="AC142" s="203">
        <v>4031</v>
      </c>
      <c r="AD142" s="230">
        <v>98.9</v>
      </c>
      <c r="AE142" s="204">
        <v>1931</v>
      </c>
      <c r="AF142" s="203">
        <v>1888</v>
      </c>
      <c r="AG142" s="230">
        <v>97.8</v>
      </c>
    </row>
    <row r="143" spans="1:33" ht="15" customHeight="1" x14ac:dyDescent="0.25">
      <c r="A143" s="38"/>
      <c r="B143" s="202" t="s">
        <v>136</v>
      </c>
      <c r="C143" s="202" t="s">
        <v>137</v>
      </c>
      <c r="D143" s="204">
        <v>4</v>
      </c>
      <c r="E143" s="203">
        <v>2</v>
      </c>
      <c r="F143" s="230">
        <v>50</v>
      </c>
      <c r="G143" s="204">
        <v>4</v>
      </c>
      <c r="H143" s="203">
        <v>2</v>
      </c>
      <c r="I143" s="230">
        <v>50</v>
      </c>
      <c r="J143" s="204">
        <v>1</v>
      </c>
      <c r="K143" s="203">
        <v>1</v>
      </c>
      <c r="L143" s="230">
        <v>100</v>
      </c>
      <c r="M143" s="204">
        <v>1</v>
      </c>
      <c r="N143" s="203">
        <v>1</v>
      </c>
      <c r="O143" s="230">
        <v>100</v>
      </c>
      <c r="P143" s="204">
        <v>7</v>
      </c>
      <c r="Q143" s="203">
        <v>2</v>
      </c>
      <c r="R143" s="230">
        <v>28.6</v>
      </c>
      <c r="S143" s="204">
        <v>7</v>
      </c>
      <c r="T143" s="203">
        <v>2</v>
      </c>
      <c r="U143" s="230">
        <v>28.6</v>
      </c>
      <c r="V143" s="204">
        <v>5</v>
      </c>
      <c r="W143" s="203">
        <v>1</v>
      </c>
      <c r="X143" s="230">
        <v>20</v>
      </c>
      <c r="Y143" s="204">
        <v>5</v>
      </c>
      <c r="Z143" s="203">
        <v>1</v>
      </c>
      <c r="AA143" s="230">
        <v>20</v>
      </c>
      <c r="AB143" s="204">
        <v>3</v>
      </c>
      <c r="AC143" s="203">
        <v>1</v>
      </c>
      <c r="AD143" s="230">
        <v>33.299999999999997</v>
      </c>
      <c r="AE143" s="204">
        <v>3</v>
      </c>
      <c r="AF143" s="203">
        <v>1</v>
      </c>
      <c r="AG143" s="230">
        <v>33.299999999999997</v>
      </c>
    </row>
    <row r="144" spans="1:33" ht="15" customHeight="1" x14ac:dyDescent="0.25">
      <c r="A144" s="38"/>
      <c r="B144" s="13"/>
      <c r="C144" s="202" t="s">
        <v>138</v>
      </c>
      <c r="D144" s="204">
        <v>2376</v>
      </c>
      <c r="E144" s="203">
        <v>2346</v>
      </c>
      <c r="F144" s="230">
        <v>98.7</v>
      </c>
      <c r="G144" s="204">
        <v>1447</v>
      </c>
      <c r="H144" s="203">
        <v>1422</v>
      </c>
      <c r="I144" s="230">
        <v>98.3</v>
      </c>
      <c r="J144" s="204">
        <v>2392</v>
      </c>
      <c r="K144" s="203">
        <v>2378</v>
      </c>
      <c r="L144" s="230">
        <v>99.4</v>
      </c>
      <c r="M144" s="204">
        <v>1415</v>
      </c>
      <c r="N144" s="203">
        <v>1403</v>
      </c>
      <c r="O144" s="230">
        <v>99.2</v>
      </c>
      <c r="P144" s="204">
        <v>2048</v>
      </c>
      <c r="Q144" s="203">
        <v>2039</v>
      </c>
      <c r="R144" s="230">
        <v>99.6</v>
      </c>
      <c r="S144" s="204">
        <v>1247</v>
      </c>
      <c r="T144" s="203">
        <v>1239</v>
      </c>
      <c r="U144" s="230">
        <v>99.4</v>
      </c>
      <c r="V144" s="204">
        <v>2344</v>
      </c>
      <c r="W144" s="203">
        <v>2336</v>
      </c>
      <c r="X144" s="230">
        <v>99.7</v>
      </c>
      <c r="Y144" s="204">
        <v>1402</v>
      </c>
      <c r="Z144" s="203">
        <v>1397</v>
      </c>
      <c r="AA144" s="230">
        <v>99.6</v>
      </c>
      <c r="AB144" s="204">
        <v>2458</v>
      </c>
      <c r="AC144" s="203">
        <v>2458</v>
      </c>
      <c r="AD144" s="230">
        <v>100</v>
      </c>
      <c r="AE144" s="204">
        <v>1434</v>
      </c>
      <c r="AF144" s="203">
        <v>1434</v>
      </c>
      <c r="AG144" s="230">
        <v>100</v>
      </c>
    </row>
    <row r="145" spans="1:33" ht="15" customHeight="1" x14ac:dyDescent="0.25">
      <c r="A145" s="38"/>
      <c r="B145" s="13"/>
      <c r="C145" s="202" t="s">
        <v>141</v>
      </c>
      <c r="D145" s="204">
        <v>8248</v>
      </c>
      <c r="E145" s="203">
        <v>8220</v>
      </c>
      <c r="F145" s="230">
        <v>99.7</v>
      </c>
      <c r="G145" s="204">
        <v>4051</v>
      </c>
      <c r="H145" s="203">
        <v>4034</v>
      </c>
      <c r="I145" s="230">
        <v>99.6</v>
      </c>
      <c r="J145" s="204">
        <v>10639</v>
      </c>
      <c r="K145" s="203">
        <v>10627</v>
      </c>
      <c r="L145" s="230">
        <v>99.9</v>
      </c>
      <c r="M145" s="204">
        <v>4832</v>
      </c>
      <c r="N145" s="203">
        <v>4827</v>
      </c>
      <c r="O145" s="230">
        <v>99.9</v>
      </c>
      <c r="P145" s="204">
        <v>12615</v>
      </c>
      <c r="Q145" s="203">
        <v>12614</v>
      </c>
      <c r="R145" s="230">
        <v>100</v>
      </c>
      <c r="S145" s="204">
        <v>5449</v>
      </c>
      <c r="T145" s="203">
        <v>5448</v>
      </c>
      <c r="U145" s="230">
        <v>100</v>
      </c>
      <c r="V145" s="204">
        <v>13468</v>
      </c>
      <c r="W145" s="203">
        <v>13465</v>
      </c>
      <c r="X145" s="230">
        <v>100</v>
      </c>
      <c r="Y145" s="204">
        <v>5705</v>
      </c>
      <c r="Z145" s="203">
        <v>5703</v>
      </c>
      <c r="AA145" s="230">
        <v>100</v>
      </c>
      <c r="AB145" s="204">
        <v>15314</v>
      </c>
      <c r="AC145" s="203">
        <v>15314</v>
      </c>
      <c r="AD145" s="230">
        <v>100</v>
      </c>
      <c r="AE145" s="204">
        <v>6398</v>
      </c>
      <c r="AF145" s="203">
        <v>6398</v>
      </c>
      <c r="AG145" s="230">
        <v>100</v>
      </c>
    </row>
    <row r="146" spans="1:33" ht="15" customHeight="1" x14ac:dyDescent="0.25">
      <c r="A146" s="38"/>
      <c r="B146" s="13"/>
      <c r="C146" s="202" t="s">
        <v>142</v>
      </c>
      <c r="D146" s="204">
        <v>4857</v>
      </c>
      <c r="E146" s="203">
        <v>4850</v>
      </c>
      <c r="F146" s="230">
        <v>99.9</v>
      </c>
      <c r="G146" s="204">
        <v>3217</v>
      </c>
      <c r="H146" s="203">
        <v>3211</v>
      </c>
      <c r="I146" s="230">
        <v>99.8</v>
      </c>
      <c r="J146" s="204">
        <v>6066</v>
      </c>
      <c r="K146" s="203">
        <v>6056</v>
      </c>
      <c r="L146" s="230">
        <v>99.8</v>
      </c>
      <c r="M146" s="204">
        <v>3938</v>
      </c>
      <c r="N146" s="203">
        <v>3932</v>
      </c>
      <c r="O146" s="230">
        <v>99.8</v>
      </c>
      <c r="P146" s="204">
        <v>7454</v>
      </c>
      <c r="Q146" s="203">
        <v>7453</v>
      </c>
      <c r="R146" s="230">
        <v>100</v>
      </c>
      <c r="S146" s="204">
        <v>4618</v>
      </c>
      <c r="T146" s="203">
        <v>4617</v>
      </c>
      <c r="U146" s="230">
        <v>100</v>
      </c>
      <c r="V146" s="204">
        <v>7555</v>
      </c>
      <c r="W146" s="203">
        <v>7550</v>
      </c>
      <c r="X146" s="230">
        <v>99.9</v>
      </c>
      <c r="Y146" s="204">
        <v>4665</v>
      </c>
      <c r="Z146" s="203">
        <v>4661</v>
      </c>
      <c r="AA146" s="230">
        <v>99.9</v>
      </c>
      <c r="AB146" s="204">
        <v>8964</v>
      </c>
      <c r="AC146" s="203">
        <v>8964</v>
      </c>
      <c r="AD146" s="230">
        <v>100</v>
      </c>
      <c r="AE146" s="204">
        <v>5557</v>
      </c>
      <c r="AF146" s="203">
        <v>5557</v>
      </c>
      <c r="AG146" s="230">
        <v>100</v>
      </c>
    </row>
    <row r="147" spans="1:33" ht="15" customHeight="1" x14ac:dyDescent="0.25">
      <c r="A147" s="38"/>
      <c r="B147" s="13"/>
      <c r="C147" s="202" t="s">
        <v>389</v>
      </c>
      <c r="D147" s="204">
        <v>759</v>
      </c>
      <c r="E147" s="203">
        <v>638</v>
      </c>
      <c r="F147" s="230">
        <v>84.1</v>
      </c>
      <c r="G147" s="204">
        <v>259</v>
      </c>
      <c r="H147" s="203">
        <v>234</v>
      </c>
      <c r="I147" s="230">
        <v>90.3</v>
      </c>
      <c r="J147" s="204">
        <v>666</v>
      </c>
      <c r="K147" s="203">
        <v>587</v>
      </c>
      <c r="L147" s="230">
        <v>88.1</v>
      </c>
      <c r="M147" s="204">
        <v>317</v>
      </c>
      <c r="N147" s="203">
        <v>287</v>
      </c>
      <c r="O147" s="230">
        <v>90.5</v>
      </c>
      <c r="P147" s="204">
        <v>862</v>
      </c>
      <c r="Q147" s="203">
        <v>780</v>
      </c>
      <c r="R147" s="230">
        <v>90.5</v>
      </c>
      <c r="S147" s="204">
        <v>324</v>
      </c>
      <c r="T147" s="203">
        <v>301</v>
      </c>
      <c r="U147" s="230">
        <v>92.9</v>
      </c>
      <c r="V147" s="204">
        <v>1998</v>
      </c>
      <c r="W147" s="203">
        <v>1831</v>
      </c>
      <c r="X147" s="230">
        <v>91.6</v>
      </c>
      <c r="Y147" s="204">
        <v>375</v>
      </c>
      <c r="Z147" s="203">
        <v>346</v>
      </c>
      <c r="AA147" s="230">
        <v>92.3</v>
      </c>
      <c r="AB147" s="204">
        <v>1016</v>
      </c>
      <c r="AC147" s="203">
        <v>857</v>
      </c>
      <c r="AD147" s="230">
        <v>84.4</v>
      </c>
      <c r="AE147" s="204">
        <v>422</v>
      </c>
      <c r="AF147" s="203">
        <v>378</v>
      </c>
      <c r="AG147" s="230">
        <v>89.6</v>
      </c>
    </row>
    <row r="148" spans="1:33" ht="15" customHeight="1" x14ac:dyDescent="0.25">
      <c r="A148" s="38"/>
      <c r="B148" s="13"/>
      <c r="C148" s="202" t="s">
        <v>41</v>
      </c>
      <c r="D148" s="204">
        <v>16244</v>
      </c>
      <c r="E148" s="203">
        <v>16056</v>
      </c>
      <c r="F148" s="230">
        <v>98.8</v>
      </c>
      <c r="G148" s="204">
        <v>8504</v>
      </c>
      <c r="H148" s="203">
        <v>8434</v>
      </c>
      <c r="I148" s="230">
        <v>99.2</v>
      </c>
      <c r="J148" s="204">
        <v>19764</v>
      </c>
      <c r="K148" s="203">
        <v>19649</v>
      </c>
      <c r="L148" s="230">
        <v>99.4</v>
      </c>
      <c r="M148" s="204">
        <v>9884</v>
      </c>
      <c r="N148" s="203">
        <v>9832</v>
      </c>
      <c r="O148" s="230">
        <v>99.5</v>
      </c>
      <c r="P148" s="204">
        <v>22986</v>
      </c>
      <c r="Q148" s="203">
        <v>22888</v>
      </c>
      <c r="R148" s="230">
        <v>99.6</v>
      </c>
      <c r="S148" s="204">
        <v>10960</v>
      </c>
      <c r="T148" s="203">
        <v>10924</v>
      </c>
      <c r="U148" s="230">
        <v>99.7</v>
      </c>
      <c r="V148" s="204">
        <v>25370</v>
      </c>
      <c r="W148" s="203">
        <v>25183</v>
      </c>
      <c r="X148" s="230">
        <v>99.3</v>
      </c>
      <c r="Y148" s="204">
        <v>11469</v>
      </c>
      <c r="Z148" s="203">
        <v>11427</v>
      </c>
      <c r="AA148" s="230">
        <v>99.6</v>
      </c>
      <c r="AB148" s="204">
        <v>27755</v>
      </c>
      <c r="AC148" s="203">
        <v>27594</v>
      </c>
      <c r="AD148" s="230">
        <v>99.4</v>
      </c>
      <c r="AE148" s="204">
        <v>12942</v>
      </c>
      <c r="AF148" s="203">
        <v>12898</v>
      </c>
      <c r="AG148" s="230">
        <v>99.7</v>
      </c>
    </row>
    <row r="149" spans="1:33" ht="15" customHeight="1" x14ac:dyDescent="0.25">
      <c r="A149" s="38"/>
      <c r="B149" s="13" t="s">
        <v>216</v>
      </c>
      <c r="C149" s="202" t="s">
        <v>143</v>
      </c>
      <c r="D149" s="204">
        <v>9982</v>
      </c>
      <c r="E149" s="203">
        <v>7493</v>
      </c>
      <c r="F149" s="230">
        <v>75.099999999999994</v>
      </c>
      <c r="G149" s="204">
        <v>7500</v>
      </c>
      <c r="H149" s="203">
        <v>5762</v>
      </c>
      <c r="I149" s="230">
        <v>76.8</v>
      </c>
      <c r="J149" s="204">
        <v>10200</v>
      </c>
      <c r="K149" s="203">
        <v>7592</v>
      </c>
      <c r="L149" s="230">
        <v>74.400000000000006</v>
      </c>
      <c r="M149" s="204">
        <v>7661</v>
      </c>
      <c r="N149" s="203">
        <v>5833</v>
      </c>
      <c r="O149" s="230">
        <v>76.099999999999994</v>
      </c>
      <c r="P149" s="204">
        <v>10583</v>
      </c>
      <c r="Q149" s="203">
        <v>8045</v>
      </c>
      <c r="R149" s="230">
        <v>76</v>
      </c>
      <c r="S149" s="204">
        <v>7822</v>
      </c>
      <c r="T149" s="203">
        <v>6136</v>
      </c>
      <c r="U149" s="230">
        <v>78.400000000000006</v>
      </c>
      <c r="V149" s="204">
        <v>10342</v>
      </c>
      <c r="W149" s="203">
        <v>7909</v>
      </c>
      <c r="X149" s="230">
        <v>76.5</v>
      </c>
      <c r="Y149" s="204">
        <v>7658</v>
      </c>
      <c r="Z149" s="203">
        <v>6074</v>
      </c>
      <c r="AA149" s="230">
        <v>79.3</v>
      </c>
      <c r="AB149" s="204">
        <v>12030</v>
      </c>
      <c r="AC149" s="203">
        <v>9597</v>
      </c>
      <c r="AD149" s="230">
        <v>79.8</v>
      </c>
      <c r="AE149" s="204">
        <v>8439</v>
      </c>
      <c r="AF149" s="203">
        <v>6896</v>
      </c>
      <c r="AG149" s="230">
        <v>81.7</v>
      </c>
    </row>
    <row r="150" spans="1:33" ht="15" customHeight="1" x14ac:dyDescent="0.25">
      <c r="A150" s="38"/>
      <c r="B150" s="13"/>
      <c r="C150" s="202" t="s">
        <v>144</v>
      </c>
      <c r="D150" s="204">
        <v>1</v>
      </c>
      <c r="E150" s="203">
        <v>0</v>
      </c>
      <c r="F150" s="230">
        <v>0</v>
      </c>
      <c r="G150" s="204">
        <v>1</v>
      </c>
      <c r="H150" s="203">
        <v>0</v>
      </c>
      <c r="I150" s="230">
        <v>0</v>
      </c>
      <c r="J150" s="204">
        <v>0</v>
      </c>
      <c r="K150" s="203">
        <v>0</v>
      </c>
      <c r="L150" s="230">
        <v>0</v>
      </c>
      <c r="M150" s="204">
        <v>0</v>
      </c>
      <c r="N150" s="203">
        <v>0</v>
      </c>
      <c r="O150" s="230">
        <v>0</v>
      </c>
      <c r="P150" s="204">
        <v>0</v>
      </c>
      <c r="Q150" s="203">
        <v>0</v>
      </c>
      <c r="R150" s="230">
        <v>0</v>
      </c>
      <c r="S150" s="204">
        <v>0</v>
      </c>
      <c r="T150" s="203">
        <v>0</v>
      </c>
      <c r="U150" s="230">
        <v>0</v>
      </c>
      <c r="V150" s="204">
        <v>0</v>
      </c>
      <c r="W150" s="203">
        <v>0</v>
      </c>
      <c r="X150" s="230">
        <v>0</v>
      </c>
      <c r="Y150" s="204">
        <v>0</v>
      </c>
      <c r="Z150" s="203">
        <v>0</v>
      </c>
      <c r="AA150" s="230">
        <v>0</v>
      </c>
      <c r="AB150" s="204">
        <v>0</v>
      </c>
      <c r="AC150" s="203">
        <v>0</v>
      </c>
      <c r="AD150" s="230">
        <v>0</v>
      </c>
      <c r="AE150" s="204">
        <v>0</v>
      </c>
      <c r="AF150" s="203">
        <v>0</v>
      </c>
      <c r="AG150" s="230">
        <v>0</v>
      </c>
    </row>
    <row r="151" spans="1:33" ht="15" customHeight="1" x14ac:dyDescent="0.25">
      <c r="A151" s="38"/>
      <c r="B151" s="13"/>
      <c r="C151" s="202" t="s">
        <v>41</v>
      </c>
      <c r="D151" s="204">
        <v>9983</v>
      </c>
      <c r="E151" s="203">
        <v>7493</v>
      </c>
      <c r="F151" s="230">
        <v>75.099999999999994</v>
      </c>
      <c r="G151" s="204">
        <v>7501</v>
      </c>
      <c r="H151" s="203">
        <v>5762</v>
      </c>
      <c r="I151" s="230">
        <v>76.8</v>
      </c>
      <c r="J151" s="204">
        <v>10200</v>
      </c>
      <c r="K151" s="203">
        <v>7592</v>
      </c>
      <c r="L151" s="230">
        <v>74.400000000000006</v>
      </c>
      <c r="M151" s="204">
        <v>7661</v>
      </c>
      <c r="N151" s="203">
        <v>5833</v>
      </c>
      <c r="O151" s="230">
        <v>76.099999999999994</v>
      </c>
      <c r="P151" s="204">
        <v>10583</v>
      </c>
      <c r="Q151" s="203">
        <v>8045</v>
      </c>
      <c r="R151" s="230">
        <v>76</v>
      </c>
      <c r="S151" s="204">
        <v>7822</v>
      </c>
      <c r="T151" s="203">
        <v>6136</v>
      </c>
      <c r="U151" s="230">
        <v>78.400000000000006</v>
      </c>
      <c r="V151" s="204">
        <v>10342</v>
      </c>
      <c r="W151" s="203">
        <v>7909</v>
      </c>
      <c r="X151" s="230">
        <v>76.5</v>
      </c>
      <c r="Y151" s="204">
        <v>7658</v>
      </c>
      <c r="Z151" s="203">
        <v>6074</v>
      </c>
      <c r="AA151" s="230">
        <v>79.3</v>
      </c>
      <c r="AB151" s="204">
        <v>12030</v>
      </c>
      <c r="AC151" s="203">
        <v>9597</v>
      </c>
      <c r="AD151" s="230">
        <v>79.8</v>
      </c>
      <c r="AE151" s="204">
        <v>8439</v>
      </c>
      <c r="AF151" s="203">
        <v>6896</v>
      </c>
      <c r="AG151" s="230">
        <v>81.7</v>
      </c>
    </row>
    <row r="152" spans="1:33" ht="15" customHeight="1" x14ac:dyDescent="0.25">
      <c r="A152" s="38"/>
      <c r="B152" s="13" t="s">
        <v>217</v>
      </c>
      <c r="C152" s="202" t="s">
        <v>220</v>
      </c>
      <c r="D152" s="204">
        <v>169</v>
      </c>
      <c r="E152" s="203">
        <v>136</v>
      </c>
      <c r="F152" s="230">
        <v>80.5</v>
      </c>
      <c r="G152" s="204">
        <v>114</v>
      </c>
      <c r="H152" s="203">
        <v>95</v>
      </c>
      <c r="I152" s="230">
        <v>83.3</v>
      </c>
      <c r="J152" s="204">
        <v>87</v>
      </c>
      <c r="K152" s="203">
        <v>59</v>
      </c>
      <c r="L152" s="230">
        <v>67.8</v>
      </c>
      <c r="M152" s="204">
        <v>76</v>
      </c>
      <c r="N152" s="203">
        <v>54</v>
      </c>
      <c r="O152" s="230">
        <v>71.099999999999994</v>
      </c>
      <c r="P152" s="204">
        <v>96</v>
      </c>
      <c r="Q152" s="203">
        <v>65</v>
      </c>
      <c r="R152" s="230">
        <v>67.7</v>
      </c>
      <c r="S152" s="204">
        <v>85</v>
      </c>
      <c r="T152" s="203">
        <v>64</v>
      </c>
      <c r="U152" s="230">
        <v>75.3</v>
      </c>
      <c r="V152" s="204">
        <v>134</v>
      </c>
      <c r="W152" s="203">
        <v>99</v>
      </c>
      <c r="X152" s="230">
        <v>73.900000000000006</v>
      </c>
      <c r="Y152" s="204">
        <v>124</v>
      </c>
      <c r="Z152" s="203">
        <v>97</v>
      </c>
      <c r="AA152" s="230">
        <v>78.2</v>
      </c>
      <c r="AB152" s="204">
        <v>134</v>
      </c>
      <c r="AC152" s="203">
        <v>102</v>
      </c>
      <c r="AD152" s="230">
        <v>76.099999999999994</v>
      </c>
      <c r="AE152" s="204">
        <v>125</v>
      </c>
      <c r="AF152" s="203">
        <v>94</v>
      </c>
      <c r="AG152" s="230">
        <v>75.2</v>
      </c>
    </row>
    <row r="153" spans="1:33" ht="15" customHeight="1" x14ac:dyDescent="0.25">
      <c r="A153" s="38"/>
      <c r="B153" s="13"/>
      <c r="C153" s="202" t="s">
        <v>145</v>
      </c>
      <c r="D153" s="204">
        <v>5</v>
      </c>
      <c r="E153" s="203">
        <v>3</v>
      </c>
      <c r="F153" s="230">
        <v>60</v>
      </c>
      <c r="G153" s="204">
        <v>5</v>
      </c>
      <c r="H153" s="203">
        <v>3</v>
      </c>
      <c r="I153" s="230">
        <v>60</v>
      </c>
      <c r="J153" s="204">
        <v>11</v>
      </c>
      <c r="K153" s="203">
        <v>6</v>
      </c>
      <c r="L153" s="230">
        <v>54.5</v>
      </c>
      <c r="M153" s="204">
        <v>9</v>
      </c>
      <c r="N153" s="203">
        <v>5</v>
      </c>
      <c r="O153" s="230">
        <v>55.6</v>
      </c>
      <c r="P153" s="204">
        <v>12</v>
      </c>
      <c r="Q153" s="203">
        <v>8</v>
      </c>
      <c r="R153" s="230">
        <v>66.7</v>
      </c>
      <c r="S153" s="204">
        <v>10</v>
      </c>
      <c r="T153" s="203">
        <v>7</v>
      </c>
      <c r="U153" s="230">
        <v>70</v>
      </c>
      <c r="V153" s="204">
        <v>15</v>
      </c>
      <c r="W153" s="203">
        <v>13</v>
      </c>
      <c r="X153" s="230">
        <v>86.7</v>
      </c>
      <c r="Y153" s="204">
        <v>10</v>
      </c>
      <c r="Z153" s="203">
        <v>9</v>
      </c>
      <c r="AA153" s="230">
        <v>90</v>
      </c>
      <c r="AB153" s="204">
        <v>19</v>
      </c>
      <c r="AC153" s="203">
        <v>9</v>
      </c>
      <c r="AD153" s="230">
        <v>47.4</v>
      </c>
      <c r="AE153" s="204">
        <v>12</v>
      </c>
      <c r="AF153" s="203">
        <v>8</v>
      </c>
      <c r="AG153" s="230">
        <v>66.7</v>
      </c>
    </row>
    <row r="154" spans="1:33" ht="15" customHeight="1" x14ac:dyDescent="0.25">
      <c r="A154" s="38"/>
      <c r="B154" s="13"/>
      <c r="C154" s="202" t="s">
        <v>146</v>
      </c>
      <c r="D154" s="204">
        <v>54</v>
      </c>
      <c r="E154" s="203">
        <v>36</v>
      </c>
      <c r="F154" s="230">
        <v>66.7</v>
      </c>
      <c r="G154" s="204">
        <v>51</v>
      </c>
      <c r="H154" s="203">
        <v>33</v>
      </c>
      <c r="I154" s="230">
        <v>64.7</v>
      </c>
      <c r="J154" s="204">
        <v>71</v>
      </c>
      <c r="K154" s="203">
        <v>23</v>
      </c>
      <c r="L154" s="230">
        <v>32.4</v>
      </c>
      <c r="M154" s="204">
        <v>65</v>
      </c>
      <c r="N154" s="203">
        <v>21</v>
      </c>
      <c r="O154" s="230">
        <v>32.299999999999997</v>
      </c>
      <c r="P154" s="204">
        <v>22</v>
      </c>
      <c r="Q154" s="203">
        <v>16</v>
      </c>
      <c r="R154" s="230">
        <v>72.7</v>
      </c>
      <c r="S154" s="204">
        <v>12</v>
      </c>
      <c r="T154" s="203">
        <v>10</v>
      </c>
      <c r="U154" s="230">
        <v>83.3</v>
      </c>
      <c r="V154" s="204">
        <v>58</v>
      </c>
      <c r="W154" s="203">
        <v>24</v>
      </c>
      <c r="X154" s="230">
        <v>41.4</v>
      </c>
      <c r="Y154" s="204">
        <v>24</v>
      </c>
      <c r="Z154" s="203">
        <v>14</v>
      </c>
      <c r="AA154" s="230">
        <v>58.3</v>
      </c>
      <c r="AB154" s="204">
        <v>20</v>
      </c>
      <c r="AC154" s="203">
        <v>16</v>
      </c>
      <c r="AD154" s="230">
        <v>80</v>
      </c>
      <c r="AE154" s="204">
        <v>10</v>
      </c>
      <c r="AF154" s="203">
        <v>8</v>
      </c>
      <c r="AG154" s="230">
        <v>80</v>
      </c>
    </row>
    <row r="155" spans="1:33" ht="15" customHeight="1" x14ac:dyDescent="0.25">
      <c r="A155" s="38"/>
      <c r="B155" s="13"/>
      <c r="C155" s="202" t="s">
        <v>390</v>
      </c>
      <c r="D155" s="204">
        <v>3020</v>
      </c>
      <c r="E155" s="203">
        <v>2457</v>
      </c>
      <c r="F155" s="230">
        <v>81.400000000000006</v>
      </c>
      <c r="G155" s="204">
        <v>867</v>
      </c>
      <c r="H155" s="203">
        <v>728</v>
      </c>
      <c r="I155" s="230">
        <v>84</v>
      </c>
      <c r="J155" s="204">
        <v>2969</v>
      </c>
      <c r="K155" s="203">
        <v>2393</v>
      </c>
      <c r="L155" s="230">
        <v>80.599999999999994</v>
      </c>
      <c r="M155" s="204">
        <v>781</v>
      </c>
      <c r="N155" s="203">
        <v>666</v>
      </c>
      <c r="O155" s="230">
        <v>85.3</v>
      </c>
      <c r="P155" s="204">
        <v>8923</v>
      </c>
      <c r="Q155" s="203">
        <v>7474</v>
      </c>
      <c r="R155" s="230">
        <v>83.8</v>
      </c>
      <c r="S155" s="204">
        <v>787</v>
      </c>
      <c r="T155" s="203">
        <v>682</v>
      </c>
      <c r="U155" s="230">
        <v>86.7</v>
      </c>
      <c r="V155" s="204">
        <v>4778</v>
      </c>
      <c r="W155" s="203">
        <v>3552</v>
      </c>
      <c r="X155" s="230">
        <v>74.3</v>
      </c>
      <c r="Y155" s="204">
        <v>1299</v>
      </c>
      <c r="Z155" s="203">
        <v>612</v>
      </c>
      <c r="AA155" s="230">
        <v>47.1</v>
      </c>
      <c r="AB155" s="204">
        <v>4748</v>
      </c>
      <c r="AC155" s="203">
        <v>3972</v>
      </c>
      <c r="AD155" s="230">
        <v>83.7</v>
      </c>
      <c r="AE155" s="204">
        <v>826</v>
      </c>
      <c r="AF155" s="203">
        <v>721</v>
      </c>
      <c r="AG155" s="230">
        <v>87.3</v>
      </c>
    </row>
    <row r="156" spans="1:33" ht="15" customHeight="1" x14ac:dyDescent="0.25">
      <c r="A156" s="38"/>
      <c r="B156" s="13"/>
      <c r="C156" s="202" t="s">
        <v>41</v>
      </c>
      <c r="D156" s="204">
        <v>3248</v>
      </c>
      <c r="E156" s="203">
        <v>2632</v>
      </c>
      <c r="F156" s="230">
        <v>81</v>
      </c>
      <c r="G156" s="204">
        <v>1033</v>
      </c>
      <c r="H156" s="203">
        <v>857</v>
      </c>
      <c r="I156" s="230">
        <v>83</v>
      </c>
      <c r="J156" s="204">
        <v>3138</v>
      </c>
      <c r="K156" s="203">
        <v>2481</v>
      </c>
      <c r="L156" s="230">
        <v>79.099999999999994</v>
      </c>
      <c r="M156" s="204">
        <v>930</v>
      </c>
      <c r="N156" s="203">
        <v>746</v>
      </c>
      <c r="O156" s="230">
        <v>80.2</v>
      </c>
      <c r="P156" s="204">
        <v>9053</v>
      </c>
      <c r="Q156" s="203">
        <v>7563</v>
      </c>
      <c r="R156" s="230">
        <v>83.5</v>
      </c>
      <c r="S156" s="204">
        <v>893</v>
      </c>
      <c r="T156" s="203">
        <v>762</v>
      </c>
      <c r="U156" s="230">
        <v>85.3</v>
      </c>
      <c r="V156" s="204">
        <v>4985</v>
      </c>
      <c r="W156" s="203">
        <v>3688</v>
      </c>
      <c r="X156" s="230">
        <v>74</v>
      </c>
      <c r="Y156" s="204">
        <v>1457</v>
      </c>
      <c r="Z156" s="203">
        <v>732</v>
      </c>
      <c r="AA156" s="230">
        <v>50.2</v>
      </c>
      <c r="AB156" s="204">
        <v>4921</v>
      </c>
      <c r="AC156" s="203">
        <v>4099</v>
      </c>
      <c r="AD156" s="230">
        <v>83.3</v>
      </c>
      <c r="AE156" s="204">
        <v>973</v>
      </c>
      <c r="AF156" s="203">
        <v>831</v>
      </c>
      <c r="AG156" s="230">
        <v>85.4</v>
      </c>
    </row>
    <row r="157" spans="1:33" ht="15" customHeight="1" x14ac:dyDescent="0.25">
      <c r="A157" s="38"/>
      <c r="B157" s="13" t="s">
        <v>202</v>
      </c>
      <c r="C157" s="202" t="s">
        <v>221</v>
      </c>
      <c r="D157" s="204">
        <v>1</v>
      </c>
      <c r="E157" s="203">
        <v>1</v>
      </c>
      <c r="F157" s="230">
        <v>100</v>
      </c>
      <c r="G157" s="204">
        <v>1</v>
      </c>
      <c r="H157" s="203">
        <v>1</v>
      </c>
      <c r="I157" s="230">
        <v>100</v>
      </c>
      <c r="J157" s="204">
        <v>4</v>
      </c>
      <c r="K157" s="203">
        <v>2</v>
      </c>
      <c r="L157" s="230">
        <v>50</v>
      </c>
      <c r="M157" s="204">
        <v>2</v>
      </c>
      <c r="N157" s="203">
        <v>1</v>
      </c>
      <c r="O157" s="230">
        <v>50</v>
      </c>
      <c r="P157" s="204">
        <v>5</v>
      </c>
      <c r="Q157" s="203">
        <v>3</v>
      </c>
      <c r="R157" s="230">
        <v>60</v>
      </c>
      <c r="S157" s="204">
        <v>4</v>
      </c>
      <c r="T157" s="203">
        <v>2</v>
      </c>
      <c r="U157" s="230">
        <v>50</v>
      </c>
      <c r="V157" s="204">
        <v>1</v>
      </c>
      <c r="W157" s="203">
        <v>1</v>
      </c>
      <c r="X157" s="230">
        <v>100</v>
      </c>
      <c r="Y157" s="204">
        <v>1</v>
      </c>
      <c r="Z157" s="203">
        <v>1</v>
      </c>
      <c r="AA157" s="230">
        <v>100</v>
      </c>
      <c r="AB157" s="204">
        <v>0</v>
      </c>
      <c r="AC157" s="203">
        <v>0</v>
      </c>
      <c r="AD157" s="230">
        <v>0</v>
      </c>
      <c r="AE157" s="204">
        <v>0</v>
      </c>
      <c r="AF157" s="203">
        <v>0</v>
      </c>
      <c r="AG157" s="230">
        <v>0</v>
      </c>
    </row>
    <row r="158" spans="1:33" ht="15" customHeight="1" x14ac:dyDescent="0.25">
      <c r="A158" s="38"/>
      <c r="B158" s="13"/>
      <c r="C158" s="202" t="s">
        <v>391</v>
      </c>
      <c r="D158" s="204">
        <v>13</v>
      </c>
      <c r="E158" s="203">
        <v>4</v>
      </c>
      <c r="F158" s="230">
        <v>30.8</v>
      </c>
      <c r="G158" s="204">
        <v>9</v>
      </c>
      <c r="H158" s="203">
        <v>2</v>
      </c>
      <c r="I158" s="230">
        <v>22.2</v>
      </c>
      <c r="J158" s="204">
        <v>21</v>
      </c>
      <c r="K158" s="203">
        <v>6</v>
      </c>
      <c r="L158" s="230">
        <v>28.6</v>
      </c>
      <c r="M158" s="204">
        <v>6</v>
      </c>
      <c r="N158" s="203">
        <v>2</v>
      </c>
      <c r="O158" s="230">
        <v>33.299999999999997</v>
      </c>
      <c r="P158" s="204">
        <v>18</v>
      </c>
      <c r="Q158" s="203">
        <v>11</v>
      </c>
      <c r="R158" s="230">
        <v>61.1</v>
      </c>
      <c r="S158" s="204">
        <v>10</v>
      </c>
      <c r="T158" s="203">
        <v>7</v>
      </c>
      <c r="U158" s="230">
        <v>70</v>
      </c>
      <c r="V158" s="204">
        <v>22</v>
      </c>
      <c r="W158" s="203">
        <v>7</v>
      </c>
      <c r="X158" s="230">
        <v>31.8</v>
      </c>
      <c r="Y158" s="204">
        <v>14</v>
      </c>
      <c r="Z158" s="203">
        <v>6</v>
      </c>
      <c r="AA158" s="230">
        <v>42.9</v>
      </c>
      <c r="AB158" s="204">
        <v>16</v>
      </c>
      <c r="AC158" s="203">
        <v>6</v>
      </c>
      <c r="AD158" s="230">
        <v>37.5</v>
      </c>
      <c r="AE158" s="204">
        <v>8</v>
      </c>
      <c r="AF158" s="203">
        <v>6</v>
      </c>
      <c r="AG158" s="230">
        <v>75</v>
      </c>
    </row>
    <row r="159" spans="1:33" ht="15" customHeight="1" x14ac:dyDescent="0.25">
      <c r="A159" s="38"/>
      <c r="B159" s="13"/>
      <c r="C159" s="202" t="s">
        <v>41</v>
      </c>
      <c r="D159" s="204">
        <v>14</v>
      </c>
      <c r="E159" s="203">
        <v>5</v>
      </c>
      <c r="F159" s="230">
        <v>35.700000000000003</v>
      </c>
      <c r="G159" s="204">
        <v>10</v>
      </c>
      <c r="H159" s="203">
        <v>3</v>
      </c>
      <c r="I159" s="230">
        <v>30</v>
      </c>
      <c r="J159" s="204">
        <v>25</v>
      </c>
      <c r="K159" s="203">
        <v>8</v>
      </c>
      <c r="L159" s="230">
        <v>32</v>
      </c>
      <c r="M159" s="204">
        <v>8</v>
      </c>
      <c r="N159" s="203">
        <v>3</v>
      </c>
      <c r="O159" s="230">
        <v>37.5</v>
      </c>
      <c r="P159" s="204">
        <v>23</v>
      </c>
      <c r="Q159" s="203">
        <v>14</v>
      </c>
      <c r="R159" s="230">
        <v>60.9</v>
      </c>
      <c r="S159" s="204">
        <v>14</v>
      </c>
      <c r="T159" s="203">
        <v>9</v>
      </c>
      <c r="U159" s="230">
        <v>64.3</v>
      </c>
      <c r="V159" s="204">
        <v>23</v>
      </c>
      <c r="W159" s="203">
        <v>8</v>
      </c>
      <c r="X159" s="230">
        <v>34.799999999999997</v>
      </c>
      <c r="Y159" s="204">
        <v>15</v>
      </c>
      <c r="Z159" s="203">
        <v>7</v>
      </c>
      <c r="AA159" s="230">
        <v>46.7</v>
      </c>
      <c r="AB159" s="204">
        <v>16</v>
      </c>
      <c r="AC159" s="203">
        <v>6</v>
      </c>
      <c r="AD159" s="230">
        <v>37.5</v>
      </c>
      <c r="AE159" s="204">
        <v>8</v>
      </c>
      <c r="AF159" s="203">
        <v>6</v>
      </c>
      <c r="AG159" s="230">
        <v>75</v>
      </c>
    </row>
    <row r="160" spans="1:33" ht="15" customHeight="1" x14ac:dyDescent="0.25">
      <c r="A160" s="38"/>
      <c r="B160" s="13" t="s">
        <v>201</v>
      </c>
      <c r="C160" s="202" t="s">
        <v>147</v>
      </c>
      <c r="D160" s="204">
        <v>262</v>
      </c>
      <c r="E160" s="203">
        <v>133</v>
      </c>
      <c r="F160" s="230">
        <v>50.8</v>
      </c>
      <c r="G160" s="204">
        <v>191</v>
      </c>
      <c r="H160" s="203">
        <v>109</v>
      </c>
      <c r="I160" s="230">
        <v>57.1</v>
      </c>
      <c r="J160" s="204">
        <v>247</v>
      </c>
      <c r="K160" s="203">
        <v>126</v>
      </c>
      <c r="L160" s="230">
        <v>51</v>
      </c>
      <c r="M160" s="204">
        <v>162</v>
      </c>
      <c r="N160" s="203">
        <v>99</v>
      </c>
      <c r="O160" s="230">
        <v>61.1</v>
      </c>
      <c r="P160" s="204">
        <v>243</v>
      </c>
      <c r="Q160" s="203">
        <v>152</v>
      </c>
      <c r="R160" s="230">
        <v>62.6</v>
      </c>
      <c r="S160" s="204">
        <v>180</v>
      </c>
      <c r="T160" s="203">
        <v>122</v>
      </c>
      <c r="U160" s="230">
        <v>67.8</v>
      </c>
      <c r="V160" s="204">
        <v>266</v>
      </c>
      <c r="W160" s="203">
        <v>158</v>
      </c>
      <c r="X160" s="230">
        <v>59.4</v>
      </c>
      <c r="Y160" s="204">
        <v>158</v>
      </c>
      <c r="Z160" s="203">
        <v>100</v>
      </c>
      <c r="AA160" s="230">
        <v>63.3</v>
      </c>
      <c r="AB160" s="204">
        <v>189</v>
      </c>
      <c r="AC160" s="203">
        <v>109</v>
      </c>
      <c r="AD160" s="230">
        <v>57.7</v>
      </c>
      <c r="AE160" s="204">
        <v>148</v>
      </c>
      <c r="AF160" s="203">
        <v>87</v>
      </c>
      <c r="AG160" s="230">
        <v>58.8</v>
      </c>
    </row>
    <row r="161" spans="1:33" ht="15" customHeight="1" x14ac:dyDescent="0.25">
      <c r="A161" s="38"/>
      <c r="B161" s="13"/>
      <c r="C161" s="202" t="s">
        <v>148</v>
      </c>
      <c r="D161" s="204">
        <v>7670</v>
      </c>
      <c r="E161" s="203">
        <v>5845</v>
      </c>
      <c r="F161" s="230">
        <v>76.2</v>
      </c>
      <c r="G161" s="204">
        <v>6407</v>
      </c>
      <c r="H161" s="203">
        <v>5164</v>
      </c>
      <c r="I161" s="230">
        <v>80.599999999999994</v>
      </c>
      <c r="J161" s="204">
        <v>7016</v>
      </c>
      <c r="K161" s="203">
        <v>5336</v>
      </c>
      <c r="L161" s="230">
        <v>76.099999999999994</v>
      </c>
      <c r="M161" s="204">
        <v>5840</v>
      </c>
      <c r="N161" s="203">
        <v>4705</v>
      </c>
      <c r="O161" s="230">
        <v>80.599999999999994</v>
      </c>
      <c r="P161" s="204">
        <v>6705</v>
      </c>
      <c r="Q161" s="203">
        <v>5208</v>
      </c>
      <c r="R161" s="230">
        <v>77.7</v>
      </c>
      <c r="S161" s="204">
        <v>5626</v>
      </c>
      <c r="T161" s="203">
        <v>4603</v>
      </c>
      <c r="U161" s="230">
        <v>81.8</v>
      </c>
      <c r="V161" s="204">
        <v>7482</v>
      </c>
      <c r="W161" s="203">
        <v>5951</v>
      </c>
      <c r="X161" s="230">
        <v>79.5</v>
      </c>
      <c r="Y161" s="204">
        <v>6232</v>
      </c>
      <c r="Z161" s="203">
        <v>5192</v>
      </c>
      <c r="AA161" s="230">
        <v>83.3</v>
      </c>
      <c r="AB161" s="204">
        <v>7618</v>
      </c>
      <c r="AC161" s="203">
        <v>6038</v>
      </c>
      <c r="AD161" s="230">
        <v>79.3</v>
      </c>
      <c r="AE161" s="204">
        <v>6332</v>
      </c>
      <c r="AF161" s="203">
        <v>5297</v>
      </c>
      <c r="AG161" s="230">
        <v>83.7</v>
      </c>
    </row>
    <row r="162" spans="1:33" ht="15" customHeight="1" x14ac:dyDescent="0.25">
      <c r="A162" s="38"/>
      <c r="B162" s="13"/>
      <c r="C162" s="202" t="s">
        <v>149</v>
      </c>
      <c r="D162" s="204">
        <v>217</v>
      </c>
      <c r="E162" s="203">
        <v>180</v>
      </c>
      <c r="F162" s="230">
        <v>82.9</v>
      </c>
      <c r="G162" s="204">
        <v>179</v>
      </c>
      <c r="H162" s="203">
        <v>157</v>
      </c>
      <c r="I162" s="230">
        <v>87.7</v>
      </c>
      <c r="J162" s="204">
        <v>252</v>
      </c>
      <c r="K162" s="203">
        <v>210</v>
      </c>
      <c r="L162" s="230">
        <v>83.3</v>
      </c>
      <c r="M162" s="204">
        <v>216</v>
      </c>
      <c r="N162" s="203">
        <v>182</v>
      </c>
      <c r="O162" s="230">
        <v>84.3</v>
      </c>
      <c r="P162" s="204">
        <v>312</v>
      </c>
      <c r="Q162" s="203">
        <v>247</v>
      </c>
      <c r="R162" s="230">
        <v>79.2</v>
      </c>
      <c r="S162" s="204">
        <v>263</v>
      </c>
      <c r="T162" s="203">
        <v>219</v>
      </c>
      <c r="U162" s="230">
        <v>83.3</v>
      </c>
      <c r="V162" s="204">
        <v>343</v>
      </c>
      <c r="W162" s="203">
        <v>296</v>
      </c>
      <c r="X162" s="230">
        <v>86.3</v>
      </c>
      <c r="Y162" s="204">
        <v>287</v>
      </c>
      <c r="Z162" s="203">
        <v>253</v>
      </c>
      <c r="AA162" s="230">
        <v>88.2</v>
      </c>
      <c r="AB162" s="204">
        <v>416</v>
      </c>
      <c r="AC162" s="203">
        <v>360</v>
      </c>
      <c r="AD162" s="230">
        <v>86.5</v>
      </c>
      <c r="AE162" s="204">
        <v>331</v>
      </c>
      <c r="AF162" s="203">
        <v>295</v>
      </c>
      <c r="AG162" s="230">
        <v>89.1</v>
      </c>
    </row>
    <row r="163" spans="1:33" ht="15" customHeight="1" x14ac:dyDescent="0.25">
      <c r="A163" s="38"/>
      <c r="B163" s="13"/>
      <c r="C163" s="202" t="s">
        <v>392</v>
      </c>
      <c r="D163" s="204">
        <v>4060</v>
      </c>
      <c r="E163" s="203">
        <v>3081</v>
      </c>
      <c r="F163" s="230">
        <v>75.900000000000006</v>
      </c>
      <c r="G163" s="204">
        <v>3019</v>
      </c>
      <c r="H163" s="203">
        <v>2313</v>
      </c>
      <c r="I163" s="230">
        <v>76.599999999999994</v>
      </c>
      <c r="J163" s="204">
        <v>5056</v>
      </c>
      <c r="K163" s="203">
        <v>3721</v>
      </c>
      <c r="L163" s="230">
        <v>73.599999999999994</v>
      </c>
      <c r="M163" s="204">
        <v>3560</v>
      </c>
      <c r="N163" s="203">
        <v>2709</v>
      </c>
      <c r="O163" s="230">
        <v>76.099999999999994</v>
      </c>
      <c r="P163" s="204">
        <v>5100</v>
      </c>
      <c r="Q163" s="203">
        <v>3923</v>
      </c>
      <c r="R163" s="230">
        <v>76.900000000000006</v>
      </c>
      <c r="S163" s="204">
        <v>3653</v>
      </c>
      <c r="T163" s="203">
        <v>2863</v>
      </c>
      <c r="U163" s="230">
        <v>78.400000000000006</v>
      </c>
      <c r="V163" s="204">
        <v>5354</v>
      </c>
      <c r="W163" s="203">
        <v>4089</v>
      </c>
      <c r="X163" s="230">
        <v>76.400000000000006</v>
      </c>
      <c r="Y163" s="204">
        <v>3739</v>
      </c>
      <c r="Z163" s="203">
        <v>2914</v>
      </c>
      <c r="AA163" s="230">
        <v>77.900000000000006</v>
      </c>
      <c r="AB163" s="204">
        <v>6201</v>
      </c>
      <c r="AC163" s="203">
        <v>4837</v>
      </c>
      <c r="AD163" s="230">
        <v>78</v>
      </c>
      <c r="AE163" s="204">
        <v>4264</v>
      </c>
      <c r="AF163" s="203">
        <v>3378</v>
      </c>
      <c r="AG163" s="230">
        <v>79.2</v>
      </c>
    </row>
    <row r="164" spans="1:33" ht="15" customHeight="1" x14ac:dyDescent="0.25">
      <c r="A164" s="38"/>
      <c r="B164" s="13"/>
      <c r="C164" s="202" t="s">
        <v>41</v>
      </c>
      <c r="D164" s="204">
        <v>12209</v>
      </c>
      <c r="E164" s="203">
        <v>9239</v>
      </c>
      <c r="F164" s="230">
        <v>75.7</v>
      </c>
      <c r="G164" s="204">
        <v>9477</v>
      </c>
      <c r="H164" s="203">
        <v>7514</v>
      </c>
      <c r="I164" s="230">
        <v>79.3</v>
      </c>
      <c r="J164" s="204">
        <v>12571</v>
      </c>
      <c r="K164" s="203">
        <v>9393</v>
      </c>
      <c r="L164" s="230">
        <v>74.7</v>
      </c>
      <c r="M164" s="204">
        <v>9388</v>
      </c>
      <c r="N164" s="203">
        <v>7429</v>
      </c>
      <c r="O164" s="230">
        <v>79.099999999999994</v>
      </c>
      <c r="P164" s="204">
        <v>12360</v>
      </c>
      <c r="Q164" s="203">
        <v>9530</v>
      </c>
      <c r="R164" s="230">
        <v>77.099999999999994</v>
      </c>
      <c r="S164" s="204">
        <v>9296</v>
      </c>
      <c r="T164" s="203">
        <v>7492</v>
      </c>
      <c r="U164" s="230">
        <v>80.599999999999994</v>
      </c>
      <c r="V164" s="204">
        <v>13445</v>
      </c>
      <c r="W164" s="203">
        <v>10494</v>
      </c>
      <c r="X164" s="230">
        <v>78.099999999999994</v>
      </c>
      <c r="Y164" s="204">
        <v>9988</v>
      </c>
      <c r="Z164" s="203">
        <v>8137</v>
      </c>
      <c r="AA164" s="230">
        <v>81.5</v>
      </c>
      <c r="AB164" s="204">
        <v>14424</v>
      </c>
      <c r="AC164" s="203">
        <v>11344</v>
      </c>
      <c r="AD164" s="230">
        <v>78.599999999999994</v>
      </c>
      <c r="AE164" s="204">
        <v>10560</v>
      </c>
      <c r="AF164" s="203">
        <v>8687</v>
      </c>
      <c r="AG164" s="230">
        <v>82.3</v>
      </c>
    </row>
    <row r="165" spans="1:33" ht="15" customHeight="1" x14ac:dyDescent="0.25">
      <c r="A165" s="39"/>
      <c r="B165" s="337" t="s">
        <v>41</v>
      </c>
      <c r="C165" s="37"/>
      <c r="D165" s="205">
        <v>44551</v>
      </c>
      <c r="E165" s="206">
        <v>38196</v>
      </c>
      <c r="F165" s="231">
        <v>85.7</v>
      </c>
      <c r="G165" s="205">
        <v>24788</v>
      </c>
      <c r="H165" s="206">
        <v>21143</v>
      </c>
      <c r="I165" s="231">
        <v>85.3</v>
      </c>
      <c r="J165" s="205">
        <v>48541</v>
      </c>
      <c r="K165" s="206">
        <v>41912</v>
      </c>
      <c r="L165" s="231">
        <v>86.3</v>
      </c>
      <c r="M165" s="205">
        <v>25651</v>
      </c>
      <c r="N165" s="206">
        <v>21994</v>
      </c>
      <c r="O165" s="231">
        <v>85.7</v>
      </c>
      <c r="P165" s="205">
        <v>58202</v>
      </c>
      <c r="Q165" s="206">
        <v>51172</v>
      </c>
      <c r="R165" s="231">
        <v>87.9</v>
      </c>
      <c r="S165" s="205">
        <v>26268</v>
      </c>
      <c r="T165" s="206">
        <v>22975</v>
      </c>
      <c r="U165" s="231">
        <v>87.5</v>
      </c>
      <c r="V165" s="205">
        <v>57788</v>
      </c>
      <c r="W165" s="206">
        <v>50850</v>
      </c>
      <c r="X165" s="231">
        <v>88</v>
      </c>
      <c r="Y165" s="205">
        <v>27854</v>
      </c>
      <c r="Z165" s="206">
        <v>24073</v>
      </c>
      <c r="AA165" s="231">
        <v>86.4</v>
      </c>
      <c r="AB165" s="205">
        <v>63223</v>
      </c>
      <c r="AC165" s="206">
        <v>56671</v>
      </c>
      <c r="AD165" s="231">
        <v>89.6</v>
      </c>
      <c r="AE165" s="205">
        <v>29598</v>
      </c>
      <c r="AF165" s="206">
        <v>26450</v>
      </c>
      <c r="AG165" s="231">
        <v>89.4</v>
      </c>
    </row>
    <row r="166" spans="1:33" ht="15" customHeight="1" x14ac:dyDescent="0.25">
      <c r="A166" s="38" t="s">
        <v>26</v>
      </c>
      <c r="B166" s="13" t="s">
        <v>203</v>
      </c>
      <c r="C166" s="202" t="s">
        <v>151</v>
      </c>
      <c r="D166" s="204">
        <v>36</v>
      </c>
      <c r="E166" s="203">
        <v>27</v>
      </c>
      <c r="F166" s="230">
        <v>75</v>
      </c>
      <c r="G166" s="204">
        <v>7</v>
      </c>
      <c r="H166" s="203">
        <v>3</v>
      </c>
      <c r="I166" s="230">
        <v>42.9</v>
      </c>
      <c r="J166" s="204">
        <v>46</v>
      </c>
      <c r="K166" s="203">
        <v>44</v>
      </c>
      <c r="L166" s="230">
        <v>95.7</v>
      </c>
      <c r="M166" s="204">
        <v>4</v>
      </c>
      <c r="N166" s="203">
        <v>2</v>
      </c>
      <c r="O166" s="230">
        <v>50</v>
      </c>
      <c r="P166" s="204">
        <v>10</v>
      </c>
      <c r="Q166" s="203">
        <v>6</v>
      </c>
      <c r="R166" s="230">
        <v>60</v>
      </c>
      <c r="S166" s="204">
        <v>6</v>
      </c>
      <c r="T166" s="203">
        <v>3</v>
      </c>
      <c r="U166" s="230">
        <v>50</v>
      </c>
      <c r="V166" s="204">
        <v>13</v>
      </c>
      <c r="W166" s="203">
        <v>5</v>
      </c>
      <c r="X166" s="230">
        <v>38.5</v>
      </c>
      <c r="Y166" s="204">
        <v>9</v>
      </c>
      <c r="Z166" s="203">
        <v>4</v>
      </c>
      <c r="AA166" s="230">
        <v>44.4</v>
      </c>
      <c r="AB166" s="204">
        <v>55</v>
      </c>
      <c r="AC166" s="203">
        <v>38</v>
      </c>
      <c r="AD166" s="230">
        <v>69.099999999999994</v>
      </c>
      <c r="AE166" s="204">
        <v>16</v>
      </c>
      <c r="AF166" s="203">
        <v>12</v>
      </c>
      <c r="AG166" s="230">
        <v>75</v>
      </c>
    </row>
    <row r="167" spans="1:33" ht="15" customHeight="1" x14ac:dyDescent="0.25">
      <c r="A167" s="38"/>
      <c r="B167" s="13" t="s">
        <v>152</v>
      </c>
      <c r="C167" s="202" t="s">
        <v>153</v>
      </c>
      <c r="D167" s="204">
        <v>260</v>
      </c>
      <c r="E167" s="203">
        <v>185</v>
      </c>
      <c r="F167" s="230">
        <v>71.2</v>
      </c>
      <c r="G167" s="204">
        <v>43</v>
      </c>
      <c r="H167" s="203">
        <v>37</v>
      </c>
      <c r="I167" s="230">
        <v>86</v>
      </c>
      <c r="J167" s="204">
        <v>197</v>
      </c>
      <c r="K167" s="203">
        <v>162</v>
      </c>
      <c r="L167" s="230">
        <v>82.2</v>
      </c>
      <c r="M167" s="204">
        <v>38</v>
      </c>
      <c r="N167" s="203">
        <v>30</v>
      </c>
      <c r="O167" s="230">
        <v>78.900000000000006</v>
      </c>
      <c r="P167" s="204">
        <v>297</v>
      </c>
      <c r="Q167" s="203">
        <v>235</v>
      </c>
      <c r="R167" s="230">
        <v>79.099999999999994</v>
      </c>
      <c r="S167" s="204">
        <v>39</v>
      </c>
      <c r="T167" s="203">
        <v>36</v>
      </c>
      <c r="U167" s="230">
        <v>92.3</v>
      </c>
      <c r="V167" s="204">
        <v>70</v>
      </c>
      <c r="W167" s="203">
        <v>51</v>
      </c>
      <c r="X167" s="230">
        <v>72.900000000000006</v>
      </c>
      <c r="Y167" s="204">
        <v>21</v>
      </c>
      <c r="Z167" s="203">
        <v>14</v>
      </c>
      <c r="AA167" s="230">
        <v>66.7</v>
      </c>
      <c r="AB167" s="204">
        <v>102</v>
      </c>
      <c r="AC167" s="203">
        <v>83</v>
      </c>
      <c r="AD167" s="230">
        <v>81.400000000000006</v>
      </c>
      <c r="AE167" s="204">
        <v>16</v>
      </c>
      <c r="AF167" s="203">
        <v>14</v>
      </c>
      <c r="AG167" s="230">
        <v>87.5</v>
      </c>
    </row>
    <row r="168" spans="1:33" ht="15" customHeight="1" x14ac:dyDescent="0.25">
      <c r="A168" s="38"/>
      <c r="B168" s="13"/>
      <c r="C168" s="202" t="s">
        <v>154</v>
      </c>
      <c r="D168" s="204">
        <v>0</v>
      </c>
      <c r="E168" s="203">
        <v>0</v>
      </c>
      <c r="F168" s="230">
        <v>0</v>
      </c>
      <c r="G168" s="204">
        <v>0</v>
      </c>
      <c r="H168" s="203">
        <v>0</v>
      </c>
      <c r="I168" s="230">
        <v>0</v>
      </c>
      <c r="J168" s="204">
        <v>0</v>
      </c>
      <c r="K168" s="203">
        <v>0</v>
      </c>
      <c r="L168" s="230">
        <v>0</v>
      </c>
      <c r="M168" s="204">
        <v>0</v>
      </c>
      <c r="N168" s="203">
        <v>0</v>
      </c>
      <c r="O168" s="230">
        <v>0</v>
      </c>
      <c r="P168" s="204">
        <v>0</v>
      </c>
      <c r="Q168" s="203">
        <v>0</v>
      </c>
      <c r="R168" s="230">
        <v>0</v>
      </c>
      <c r="S168" s="204">
        <v>0</v>
      </c>
      <c r="T168" s="203">
        <v>0</v>
      </c>
      <c r="U168" s="230">
        <v>0</v>
      </c>
      <c r="V168" s="204">
        <v>1</v>
      </c>
      <c r="W168" s="203">
        <v>0</v>
      </c>
      <c r="X168" s="230">
        <v>0</v>
      </c>
      <c r="Y168" s="204">
        <v>1</v>
      </c>
      <c r="Z168" s="203">
        <v>0</v>
      </c>
      <c r="AA168" s="230">
        <v>0</v>
      </c>
      <c r="AB168" s="204">
        <v>0</v>
      </c>
      <c r="AC168" s="203">
        <v>0</v>
      </c>
      <c r="AD168" s="230">
        <v>0</v>
      </c>
      <c r="AE168" s="204">
        <v>0</v>
      </c>
      <c r="AF168" s="203">
        <v>0</v>
      </c>
      <c r="AG168" s="230">
        <v>0</v>
      </c>
    </row>
    <row r="169" spans="1:33" ht="15" customHeight="1" x14ac:dyDescent="0.25">
      <c r="A169" s="38"/>
      <c r="B169" s="13"/>
      <c r="C169" s="202" t="s">
        <v>155</v>
      </c>
      <c r="D169" s="204">
        <v>10</v>
      </c>
      <c r="E169" s="203">
        <v>8</v>
      </c>
      <c r="F169" s="230">
        <v>80</v>
      </c>
      <c r="G169" s="204">
        <v>7</v>
      </c>
      <c r="H169" s="203">
        <v>5</v>
      </c>
      <c r="I169" s="230">
        <v>71.400000000000006</v>
      </c>
      <c r="J169" s="204">
        <v>36</v>
      </c>
      <c r="K169" s="203">
        <v>23</v>
      </c>
      <c r="L169" s="230">
        <v>63.9</v>
      </c>
      <c r="M169" s="204">
        <v>25</v>
      </c>
      <c r="N169" s="203">
        <v>16</v>
      </c>
      <c r="O169" s="230">
        <v>64</v>
      </c>
      <c r="P169" s="204">
        <v>13</v>
      </c>
      <c r="Q169" s="203">
        <v>10</v>
      </c>
      <c r="R169" s="230">
        <v>76.900000000000006</v>
      </c>
      <c r="S169" s="204">
        <v>11</v>
      </c>
      <c r="T169" s="203">
        <v>9</v>
      </c>
      <c r="U169" s="230">
        <v>81.8</v>
      </c>
      <c r="V169" s="204">
        <v>138</v>
      </c>
      <c r="W169" s="203">
        <v>88</v>
      </c>
      <c r="X169" s="230">
        <v>63.8</v>
      </c>
      <c r="Y169" s="204">
        <v>116</v>
      </c>
      <c r="Z169" s="203">
        <v>69</v>
      </c>
      <c r="AA169" s="230">
        <v>59.5</v>
      </c>
      <c r="AB169" s="204">
        <v>101</v>
      </c>
      <c r="AC169" s="203">
        <v>63</v>
      </c>
      <c r="AD169" s="230">
        <v>62.4</v>
      </c>
      <c r="AE169" s="204">
        <v>83</v>
      </c>
      <c r="AF169" s="203">
        <v>53</v>
      </c>
      <c r="AG169" s="230">
        <v>63.9</v>
      </c>
    </row>
    <row r="170" spans="1:33" ht="15" customHeight="1" x14ac:dyDescent="0.25">
      <c r="A170" s="38"/>
      <c r="B170" s="13"/>
      <c r="C170" s="202" t="s">
        <v>156</v>
      </c>
      <c r="D170" s="204">
        <v>1745</v>
      </c>
      <c r="E170" s="203">
        <v>1457</v>
      </c>
      <c r="F170" s="230">
        <v>83.5</v>
      </c>
      <c r="G170" s="204">
        <v>94</v>
      </c>
      <c r="H170" s="203">
        <v>82</v>
      </c>
      <c r="I170" s="230">
        <v>87.2</v>
      </c>
      <c r="J170" s="204">
        <v>1326</v>
      </c>
      <c r="K170" s="203">
        <v>640</v>
      </c>
      <c r="L170" s="230">
        <v>48.3</v>
      </c>
      <c r="M170" s="204">
        <v>98</v>
      </c>
      <c r="N170" s="203">
        <v>81</v>
      </c>
      <c r="O170" s="230">
        <v>82.7</v>
      </c>
      <c r="P170" s="204">
        <v>594</v>
      </c>
      <c r="Q170" s="203">
        <v>530</v>
      </c>
      <c r="R170" s="230">
        <v>89.2</v>
      </c>
      <c r="S170" s="204">
        <v>38</v>
      </c>
      <c r="T170" s="203">
        <v>29</v>
      </c>
      <c r="U170" s="230">
        <v>76.3</v>
      </c>
      <c r="V170" s="204">
        <v>2065</v>
      </c>
      <c r="W170" s="203">
        <v>1434</v>
      </c>
      <c r="X170" s="230">
        <v>69.400000000000006</v>
      </c>
      <c r="Y170" s="204">
        <v>31</v>
      </c>
      <c r="Z170" s="203">
        <v>26</v>
      </c>
      <c r="AA170" s="230">
        <v>83.9</v>
      </c>
      <c r="AB170" s="204">
        <v>665</v>
      </c>
      <c r="AC170" s="203">
        <v>554</v>
      </c>
      <c r="AD170" s="230">
        <v>83.3</v>
      </c>
      <c r="AE170" s="204">
        <v>63</v>
      </c>
      <c r="AF170" s="203">
        <v>25</v>
      </c>
      <c r="AG170" s="230">
        <v>39.700000000000003</v>
      </c>
    </row>
    <row r="171" spans="1:33" ht="15" customHeight="1" x14ac:dyDescent="0.25">
      <c r="A171" s="38"/>
      <c r="B171" s="13"/>
      <c r="C171" s="202" t="s">
        <v>157</v>
      </c>
      <c r="D171" s="204">
        <v>1</v>
      </c>
      <c r="E171" s="203">
        <v>0</v>
      </c>
      <c r="F171" s="230">
        <v>0</v>
      </c>
      <c r="G171" s="204">
        <v>1</v>
      </c>
      <c r="H171" s="203">
        <v>0</v>
      </c>
      <c r="I171" s="230">
        <v>0</v>
      </c>
      <c r="J171" s="204">
        <v>2</v>
      </c>
      <c r="K171" s="203">
        <v>2</v>
      </c>
      <c r="L171" s="230">
        <v>100</v>
      </c>
      <c r="M171" s="204">
        <v>2</v>
      </c>
      <c r="N171" s="203">
        <v>2</v>
      </c>
      <c r="O171" s="230">
        <v>100</v>
      </c>
      <c r="P171" s="204">
        <v>4</v>
      </c>
      <c r="Q171" s="203">
        <v>4</v>
      </c>
      <c r="R171" s="230">
        <v>100</v>
      </c>
      <c r="S171" s="204">
        <v>2</v>
      </c>
      <c r="T171" s="203">
        <v>2</v>
      </c>
      <c r="U171" s="230">
        <v>100</v>
      </c>
      <c r="V171" s="204">
        <v>2</v>
      </c>
      <c r="W171" s="203">
        <v>2</v>
      </c>
      <c r="X171" s="230">
        <v>100</v>
      </c>
      <c r="Y171" s="204">
        <v>2</v>
      </c>
      <c r="Z171" s="203">
        <v>2</v>
      </c>
      <c r="AA171" s="230">
        <v>100</v>
      </c>
      <c r="AB171" s="204">
        <v>6</v>
      </c>
      <c r="AC171" s="203">
        <v>5</v>
      </c>
      <c r="AD171" s="230">
        <v>83.3</v>
      </c>
      <c r="AE171" s="204">
        <v>6</v>
      </c>
      <c r="AF171" s="203">
        <v>5</v>
      </c>
      <c r="AG171" s="230">
        <v>83.3</v>
      </c>
    </row>
    <row r="172" spans="1:33" ht="15" customHeight="1" x14ac:dyDescent="0.25">
      <c r="A172" s="38"/>
      <c r="B172" s="202"/>
      <c r="C172" s="202" t="s">
        <v>158</v>
      </c>
      <c r="D172" s="204">
        <v>1975</v>
      </c>
      <c r="E172" s="203">
        <v>1423</v>
      </c>
      <c r="F172" s="230">
        <v>72.099999999999994</v>
      </c>
      <c r="G172" s="204">
        <v>1452</v>
      </c>
      <c r="H172" s="203">
        <v>1106</v>
      </c>
      <c r="I172" s="230">
        <v>76.2</v>
      </c>
      <c r="J172" s="204">
        <v>2145</v>
      </c>
      <c r="K172" s="203">
        <v>1544</v>
      </c>
      <c r="L172" s="230">
        <v>72</v>
      </c>
      <c r="M172" s="204">
        <v>1552</v>
      </c>
      <c r="N172" s="203">
        <v>1219</v>
      </c>
      <c r="O172" s="230">
        <v>78.5</v>
      </c>
      <c r="P172" s="204">
        <v>2142</v>
      </c>
      <c r="Q172" s="203">
        <v>1637</v>
      </c>
      <c r="R172" s="230">
        <v>76.400000000000006</v>
      </c>
      <c r="S172" s="204">
        <v>1640</v>
      </c>
      <c r="T172" s="203">
        <v>1305</v>
      </c>
      <c r="U172" s="230">
        <v>79.599999999999994</v>
      </c>
      <c r="V172" s="204">
        <v>2132</v>
      </c>
      <c r="W172" s="203">
        <v>1500</v>
      </c>
      <c r="X172" s="230">
        <v>70.400000000000006</v>
      </c>
      <c r="Y172" s="204">
        <v>1561</v>
      </c>
      <c r="Z172" s="203">
        <v>1189</v>
      </c>
      <c r="AA172" s="230">
        <v>76.2</v>
      </c>
      <c r="AB172" s="204">
        <v>1715</v>
      </c>
      <c r="AC172" s="203">
        <v>1215</v>
      </c>
      <c r="AD172" s="230">
        <v>70.8</v>
      </c>
      <c r="AE172" s="204">
        <v>1335</v>
      </c>
      <c r="AF172" s="203">
        <v>1008</v>
      </c>
      <c r="AG172" s="230">
        <v>75.5</v>
      </c>
    </row>
    <row r="173" spans="1:33" ht="15" customHeight="1" x14ac:dyDescent="0.25">
      <c r="A173" s="38"/>
      <c r="B173" s="13"/>
      <c r="C173" s="202" t="s">
        <v>393</v>
      </c>
      <c r="D173" s="204">
        <v>915</v>
      </c>
      <c r="E173" s="203">
        <v>663</v>
      </c>
      <c r="F173" s="230">
        <v>72.5</v>
      </c>
      <c r="G173" s="204">
        <v>504</v>
      </c>
      <c r="H173" s="203">
        <v>381</v>
      </c>
      <c r="I173" s="230">
        <v>75.599999999999994</v>
      </c>
      <c r="J173" s="204">
        <v>746</v>
      </c>
      <c r="K173" s="203">
        <v>500</v>
      </c>
      <c r="L173" s="230">
        <v>67</v>
      </c>
      <c r="M173" s="204">
        <v>399</v>
      </c>
      <c r="N173" s="203">
        <v>314</v>
      </c>
      <c r="O173" s="230">
        <v>78.7</v>
      </c>
      <c r="P173" s="204">
        <v>549</v>
      </c>
      <c r="Q173" s="203">
        <v>392</v>
      </c>
      <c r="R173" s="230">
        <v>71.400000000000006</v>
      </c>
      <c r="S173" s="204">
        <v>338</v>
      </c>
      <c r="T173" s="203">
        <v>266</v>
      </c>
      <c r="U173" s="230">
        <v>78.7</v>
      </c>
      <c r="V173" s="204">
        <v>530</v>
      </c>
      <c r="W173" s="203">
        <v>374</v>
      </c>
      <c r="X173" s="230">
        <v>70.599999999999994</v>
      </c>
      <c r="Y173" s="204">
        <v>326</v>
      </c>
      <c r="Z173" s="203">
        <v>245</v>
      </c>
      <c r="AA173" s="230">
        <v>75.2</v>
      </c>
      <c r="AB173" s="204">
        <v>543</v>
      </c>
      <c r="AC173" s="203">
        <v>409</v>
      </c>
      <c r="AD173" s="230">
        <v>75.3</v>
      </c>
      <c r="AE173" s="204">
        <v>312</v>
      </c>
      <c r="AF173" s="203">
        <v>234</v>
      </c>
      <c r="AG173" s="230">
        <v>75</v>
      </c>
    </row>
    <row r="174" spans="1:33" ht="15" customHeight="1" x14ac:dyDescent="0.25">
      <c r="A174" s="38"/>
      <c r="B174" s="13"/>
      <c r="C174" s="14" t="s">
        <v>41</v>
      </c>
      <c r="D174" s="17">
        <v>4906</v>
      </c>
      <c r="E174" s="16">
        <v>3736</v>
      </c>
      <c r="F174" s="230">
        <v>76.2</v>
      </c>
      <c r="G174" s="17">
        <v>2100</v>
      </c>
      <c r="H174" s="16">
        <v>1610</v>
      </c>
      <c r="I174" s="230">
        <v>76.7</v>
      </c>
      <c r="J174" s="17">
        <v>4452</v>
      </c>
      <c r="K174" s="16">
        <v>2871</v>
      </c>
      <c r="L174" s="230">
        <v>64.5</v>
      </c>
      <c r="M174" s="17">
        <v>2111</v>
      </c>
      <c r="N174" s="16">
        <v>1659</v>
      </c>
      <c r="O174" s="230">
        <v>78.599999999999994</v>
      </c>
      <c r="P174" s="17">
        <v>3599</v>
      </c>
      <c r="Q174" s="16">
        <v>2808</v>
      </c>
      <c r="R174" s="230">
        <v>78</v>
      </c>
      <c r="S174" s="17">
        <v>2066</v>
      </c>
      <c r="T174" s="16">
        <v>1645</v>
      </c>
      <c r="U174" s="230">
        <v>79.599999999999994</v>
      </c>
      <c r="V174" s="17">
        <v>4938</v>
      </c>
      <c r="W174" s="16">
        <v>3449</v>
      </c>
      <c r="X174" s="230">
        <v>69.8</v>
      </c>
      <c r="Y174" s="17">
        <v>2054</v>
      </c>
      <c r="Z174" s="16">
        <v>1543</v>
      </c>
      <c r="AA174" s="230">
        <v>75.099999999999994</v>
      </c>
      <c r="AB174" s="17">
        <v>3132</v>
      </c>
      <c r="AC174" s="16">
        <v>2329</v>
      </c>
      <c r="AD174" s="230">
        <v>74.400000000000006</v>
      </c>
      <c r="AE174" s="17">
        <v>1814</v>
      </c>
      <c r="AF174" s="16">
        <v>1339</v>
      </c>
      <c r="AG174" s="230">
        <v>73.8</v>
      </c>
    </row>
    <row r="175" spans="1:33" ht="15" customHeight="1" x14ac:dyDescent="0.25">
      <c r="A175" s="38"/>
      <c r="B175" s="13" t="s">
        <v>159</v>
      </c>
      <c r="C175" s="14" t="s">
        <v>159</v>
      </c>
      <c r="D175" s="17">
        <v>1225</v>
      </c>
      <c r="E175" s="16">
        <v>765</v>
      </c>
      <c r="F175" s="230">
        <v>62.4</v>
      </c>
      <c r="G175" s="17">
        <v>743</v>
      </c>
      <c r="H175" s="16">
        <v>479</v>
      </c>
      <c r="I175" s="230">
        <v>64.5</v>
      </c>
      <c r="J175" s="17">
        <v>1286</v>
      </c>
      <c r="K175" s="16">
        <v>920</v>
      </c>
      <c r="L175" s="230">
        <v>71.5</v>
      </c>
      <c r="M175" s="17">
        <v>798</v>
      </c>
      <c r="N175" s="16">
        <v>570</v>
      </c>
      <c r="O175" s="230">
        <v>71.400000000000006</v>
      </c>
      <c r="P175" s="17">
        <v>1204</v>
      </c>
      <c r="Q175" s="16">
        <v>912</v>
      </c>
      <c r="R175" s="230">
        <v>75.7</v>
      </c>
      <c r="S175" s="17">
        <v>664</v>
      </c>
      <c r="T175" s="16">
        <v>501</v>
      </c>
      <c r="U175" s="230">
        <v>75.5</v>
      </c>
      <c r="V175" s="17">
        <v>1187</v>
      </c>
      <c r="W175" s="16">
        <v>782</v>
      </c>
      <c r="X175" s="230">
        <v>65.900000000000006</v>
      </c>
      <c r="Y175" s="17">
        <v>574</v>
      </c>
      <c r="Z175" s="16">
        <v>414</v>
      </c>
      <c r="AA175" s="230">
        <v>72.099999999999994</v>
      </c>
      <c r="AB175" s="17">
        <v>1388</v>
      </c>
      <c r="AC175" s="16">
        <v>1017</v>
      </c>
      <c r="AD175" s="230">
        <v>73.3</v>
      </c>
      <c r="AE175" s="17">
        <v>661</v>
      </c>
      <c r="AF175" s="16">
        <v>490</v>
      </c>
      <c r="AG175" s="230">
        <v>74.099999999999994</v>
      </c>
    </row>
    <row r="176" spans="1:33" ht="15" customHeight="1" x14ac:dyDescent="0.25">
      <c r="A176" s="38"/>
      <c r="B176" s="13" t="s">
        <v>160</v>
      </c>
      <c r="C176" s="14" t="s">
        <v>161</v>
      </c>
      <c r="D176" s="17">
        <v>384</v>
      </c>
      <c r="E176" s="16">
        <v>302</v>
      </c>
      <c r="F176" s="230">
        <v>78.599999999999994</v>
      </c>
      <c r="G176" s="17">
        <v>235</v>
      </c>
      <c r="H176" s="16">
        <v>192</v>
      </c>
      <c r="I176" s="230">
        <v>81.7</v>
      </c>
      <c r="J176" s="17">
        <v>293</v>
      </c>
      <c r="K176" s="16">
        <v>219</v>
      </c>
      <c r="L176" s="230">
        <v>74.7</v>
      </c>
      <c r="M176" s="17">
        <v>174</v>
      </c>
      <c r="N176" s="16">
        <v>131</v>
      </c>
      <c r="O176" s="230">
        <v>75.3</v>
      </c>
      <c r="P176" s="17">
        <v>366</v>
      </c>
      <c r="Q176" s="16">
        <v>261</v>
      </c>
      <c r="R176" s="230">
        <v>71.3</v>
      </c>
      <c r="S176" s="17">
        <v>202</v>
      </c>
      <c r="T176" s="16">
        <v>164</v>
      </c>
      <c r="U176" s="230">
        <v>81.2</v>
      </c>
      <c r="V176" s="17">
        <v>391</v>
      </c>
      <c r="W176" s="16">
        <v>273</v>
      </c>
      <c r="X176" s="230">
        <v>69.8</v>
      </c>
      <c r="Y176" s="17">
        <v>197</v>
      </c>
      <c r="Z176" s="16">
        <v>156</v>
      </c>
      <c r="AA176" s="230">
        <v>79.2</v>
      </c>
      <c r="AB176" s="17">
        <v>250</v>
      </c>
      <c r="AC176" s="16">
        <v>184</v>
      </c>
      <c r="AD176" s="230">
        <v>73.599999999999994</v>
      </c>
      <c r="AE176" s="17">
        <v>142</v>
      </c>
      <c r="AF176" s="16">
        <v>114</v>
      </c>
      <c r="AG176" s="230">
        <v>80.3</v>
      </c>
    </row>
    <row r="177" spans="1:33" ht="15" customHeight="1" x14ac:dyDescent="0.25">
      <c r="A177" s="38"/>
      <c r="B177" s="13"/>
      <c r="C177" s="14" t="s">
        <v>162</v>
      </c>
      <c r="D177" s="17">
        <v>64</v>
      </c>
      <c r="E177" s="16">
        <v>18</v>
      </c>
      <c r="F177" s="230">
        <v>28.1</v>
      </c>
      <c r="G177" s="17">
        <v>13</v>
      </c>
      <c r="H177" s="16">
        <v>9</v>
      </c>
      <c r="I177" s="230">
        <v>69.2</v>
      </c>
      <c r="J177" s="17">
        <v>45</v>
      </c>
      <c r="K177" s="16">
        <v>25</v>
      </c>
      <c r="L177" s="230">
        <v>55.6</v>
      </c>
      <c r="M177" s="17">
        <v>18</v>
      </c>
      <c r="N177" s="16">
        <v>15</v>
      </c>
      <c r="O177" s="230">
        <v>83.3</v>
      </c>
      <c r="P177" s="17">
        <v>72</v>
      </c>
      <c r="Q177" s="16">
        <v>36</v>
      </c>
      <c r="R177" s="230">
        <v>50</v>
      </c>
      <c r="S177" s="17">
        <v>10</v>
      </c>
      <c r="T177" s="16">
        <v>7</v>
      </c>
      <c r="U177" s="230">
        <v>70</v>
      </c>
      <c r="V177" s="17">
        <v>18</v>
      </c>
      <c r="W177" s="16">
        <v>9</v>
      </c>
      <c r="X177" s="230">
        <v>50</v>
      </c>
      <c r="Y177" s="17">
        <v>10</v>
      </c>
      <c r="Z177" s="16">
        <v>3</v>
      </c>
      <c r="AA177" s="230">
        <v>30</v>
      </c>
      <c r="AB177" s="17">
        <v>10</v>
      </c>
      <c r="AC177" s="16">
        <v>7</v>
      </c>
      <c r="AD177" s="230">
        <v>70</v>
      </c>
      <c r="AE177" s="17">
        <v>8</v>
      </c>
      <c r="AF177" s="16">
        <v>6</v>
      </c>
      <c r="AG177" s="230">
        <v>75</v>
      </c>
    </row>
    <row r="178" spans="1:33" ht="15" customHeight="1" x14ac:dyDescent="0.25">
      <c r="A178" s="38"/>
      <c r="B178" s="13"/>
      <c r="C178" s="14" t="s">
        <v>163</v>
      </c>
      <c r="D178" s="17">
        <v>3</v>
      </c>
      <c r="E178" s="16">
        <v>3</v>
      </c>
      <c r="F178" s="230">
        <v>100</v>
      </c>
      <c r="G178" s="17">
        <v>3</v>
      </c>
      <c r="H178" s="16">
        <v>3</v>
      </c>
      <c r="I178" s="230">
        <v>100</v>
      </c>
      <c r="J178" s="17">
        <v>2</v>
      </c>
      <c r="K178" s="16">
        <v>2</v>
      </c>
      <c r="L178" s="230">
        <v>100</v>
      </c>
      <c r="M178" s="17">
        <v>2</v>
      </c>
      <c r="N178" s="16">
        <v>2</v>
      </c>
      <c r="O178" s="230">
        <v>100</v>
      </c>
      <c r="P178" s="17">
        <v>2</v>
      </c>
      <c r="Q178" s="16">
        <v>1</v>
      </c>
      <c r="R178" s="230">
        <v>50</v>
      </c>
      <c r="S178" s="17">
        <v>1</v>
      </c>
      <c r="T178" s="16">
        <v>1</v>
      </c>
      <c r="U178" s="230">
        <v>100</v>
      </c>
      <c r="V178" s="17">
        <v>13</v>
      </c>
      <c r="W178" s="16">
        <v>9</v>
      </c>
      <c r="X178" s="230">
        <v>69.2</v>
      </c>
      <c r="Y178" s="17">
        <v>7</v>
      </c>
      <c r="Z178" s="16">
        <v>3</v>
      </c>
      <c r="AA178" s="230">
        <v>42.9</v>
      </c>
      <c r="AB178" s="17">
        <v>16</v>
      </c>
      <c r="AC178" s="16">
        <v>9</v>
      </c>
      <c r="AD178" s="230">
        <v>56.3</v>
      </c>
      <c r="AE178" s="17">
        <v>6</v>
      </c>
      <c r="AF178" s="16">
        <v>3</v>
      </c>
      <c r="AG178" s="230">
        <v>50</v>
      </c>
    </row>
    <row r="179" spans="1:33" ht="15" customHeight="1" x14ac:dyDescent="0.25">
      <c r="A179" s="38"/>
      <c r="B179" s="13"/>
      <c r="C179" s="14" t="s">
        <v>164</v>
      </c>
      <c r="D179" s="17">
        <v>178</v>
      </c>
      <c r="E179" s="16">
        <v>145</v>
      </c>
      <c r="F179" s="230">
        <v>81.5</v>
      </c>
      <c r="G179" s="17">
        <v>60</v>
      </c>
      <c r="H179" s="16">
        <v>40</v>
      </c>
      <c r="I179" s="230">
        <v>66.7</v>
      </c>
      <c r="J179" s="17">
        <v>103</v>
      </c>
      <c r="K179" s="16">
        <v>80</v>
      </c>
      <c r="L179" s="230">
        <v>77.7</v>
      </c>
      <c r="M179" s="17">
        <v>60</v>
      </c>
      <c r="N179" s="16">
        <v>49</v>
      </c>
      <c r="O179" s="230">
        <v>81.7</v>
      </c>
      <c r="P179" s="17">
        <v>180</v>
      </c>
      <c r="Q179" s="16">
        <v>112</v>
      </c>
      <c r="R179" s="230">
        <v>62.2</v>
      </c>
      <c r="S179" s="17">
        <v>68</v>
      </c>
      <c r="T179" s="16">
        <v>48</v>
      </c>
      <c r="U179" s="230">
        <v>70.599999999999994</v>
      </c>
      <c r="V179" s="17">
        <v>104</v>
      </c>
      <c r="W179" s="16">
        <v>88</v>
      </c>
      <c r="X179" s="230">
        <v>84.6</v>
      </c>
      <c r="Y179" s="17">
        <v>76</v>
      </c>
      <c r="Z179" s="16">
        <v>62</v>
      </c>
      <c r="AA179" s="230">
        <v>81.599999999999994</v>
      </c>
      <c r="AB179" s="17">
        <v>69</v>
      </c>
      <c r="AC179" s="16">
        <v>55</v>
      </c>
      <c r="AD179" s="230">
        <v>79.7</v>
      </c>
      <c r="AE179" s="17">
        <v>40</v>
      </c>
      <c r="AF179" s="16">
        <v>32</v>
      </c>
      <c r="AG179" s="230">
        <v>80</v>
      </c>
    </row>
    <row r="180" spans="1:33" ht="15" customHeight="1" x14ac:dyDescent="0.25">
      <c r="A180" s="38"/>
      <c r="B180" s="13"/>
      <c r="C180" s="14" t="s">
        <v>394</v>
      </c>
      <c r="D180" s="17">
        <v>369</v>
      </c>
      <c r="E180" s="16">
        <v>222</v>
      </c>
      <c r="F180" s="230">
        <v>60.2</v>
      </c>
      <c r="G180" s="17">
        <v>245</v>
      </c>
      <c r="H180" s="16">
        <v>153</v>
      </c>
      <c r="I180" s="230">
        <v>62.4</v>
      </c>
      <c r="J180" s="17">
        <v>332</v>
      </c>
      <c r="K180" s="16">
        <v>191</v>
      </c>
      <c r="L180" s="230">
        <v>57.5</v>
      </c>
      <c r="M180" s="17">
        <v>201</v>
      </c>
      <c r="N180" s="16">
        <v>116</v>
      </c>
      <c r="O180" s="230">
        <v>57.7</v>
      </c>
      <c r="P180" s="17">
        <v>424</v>
      </c>
      <c r="Q180" s="16">
        <v>228</v>
      </c>
      <c r="R180" s="230">
        <v>53.8</v>
      </c>
      <c r="S180" s="17">
        <v>242</v>
      </c>
      <c r="T180" s="16">
        <v>160</v>
      </c>
      <c r="U180" s="230">
        <v>66.099999999999994</v>
      </c>
      <c r="V180" s="17">
        <v>312</v>
      </c>
      <c r="W180" s="16">
        <v>214</v>
      </c>
      <c r="X180" s="230">
        <v>68.599999999999994</v>
      </c>
      <c r="Y180" s="17">
        <v>235</v>
      </c>
      <c r="Z180" s="16">
        <v>158</v>
      </c>
      <c r="AA180" s="230">
        <v>67.2</v>
      </c>
      <c r="AB180" s="17">
        <v>260</v>
      </c>
      <c r="AC180" s="16">
        <v>157</v>
      </c>
      <c r="AD180" s="230">
        <v>60.4</v>
      </c>
      <c r="AE180" s="17">
        <v>174</v>
      </c>
      <c r="AF180" s="16">
        <v>119</v>
      </c>
      <c r="AG180" s="230">
        <v>68.400000000000006</v>
      </c>
    </row>
    <row r="181" spans="1:33" ht="15" customHeight="1" x14ac:dyDescent="0.25">
      <c r="A181" s="38"/>
      <c r="B181" s="13"/>
      <c r="C181" s="14" t="s">
        <v>41</v>
      </c>
      <c r="D181" s="17">
        <v>998</v>
      </c>
      <c r="E181" s="16">
        <v>690</v>
      </c>
      <c r="F181" s="230">
        <v>69.099999999999994</v>
      </c>
      <c r="G181" s="17">
        <v>544</v>
      </c>
      <c r="H181" s="16">
        <v>386</v>
      </c>
      <c r="I181" s="230">
        <v>71</v>
      </c>
      <c r="J181" s="17">
        <v>775</v>
      </c>
      <c r="K181" s="16">
        <v>517</v>
      </c>
      <c r="L181" s="230">
        <v>66.7</v>
      </c>
      <c r="M181" s="17">
        <v>447</v>
      </c>
      <c r="N181" s="16">
        <v>306</v>
      </c>
      <c r="O181" s="230">
        <v>68.5</v>
      </c>
      <c r="P181" s="17">
        <v>1044</v>
      </c>
      <c r="Q181" s="16">
        <v>638</v>
      </c>
      <c r="R181" s="230">
        <v>61.1</v>
      </c>
      <c r="S181" s="17">
        <v>519</v>
      </c>
      <c r="T181" s="16">
        <v>376</v>
      </c>
      <c r="U181" s="230">
        <v>72.400000000000006</v>
      </c>
      <c r="V181" s="17">
        <v>838</v>
      </c>
      <c r="W181" s="16">
        <v>593</v>
      </c>
      <c r="X181" s="230">
        <v>70.8</v>
      </c>
      <c r="Y181" s="17">
        <v>511</v>
      </c>
      <c r="Z181" s="16">
        <v>368</v>
      </c>
      <c r="AA181" s="230">
        <v>72</v>
      </c>
      <c r="AB181" s="17">
        <v>605</v>
      </c>
      <c r="AC181" s="16">
        <v>412</v>
      </c>
      <c r="AD181" s="230">
        <v>68.099999999999994</v>
      </c>
      <c r="AE181" s="17">
        <v>366</v>
      </c>
      <c r="AF181" s="16">
        <v>270</v>
      </c>
      <c r="AG181" s="230">
        <v>73.8</v>
      </c>
    </row>
    <row r="182" spans="1:33" ht="15" customHeight="1" x14ac:dyDescent="0.25">
      <c r="A182" s="38"/>
      <c r="B182" s="13" t="s">
        <v>41</v>
      </c>
      <c r="C182" s="14"/>
      <c r="D182" s="17">
        <v>7165</v>
      </c>
      <c r="E182" s="16">
        <v>5218</v>
      </c>
      <c r="F182" s="230">
        <v>72.8</v>
      </c>
      <c r="G182" s="17">
        <v>3366</v>
      </c>
      <c r="H182" s="16">
        <v>2464</v>
      </c>
      <c r="I182" s="230">
        <v>73.2</v>
      </c>
      <c r="J182" s="17">
        <v>6559</v>
      </c>
      <c r="K182" s="16">
        <v>4352</v>
      </c>
      <c r="L182" s="230">
        <v>66.400000000000006</v>
      </c>
      <c r="M182" s="17">
        <v>3340</v>
      </c>
      <c r="N182" s="16">
        <v>2522</v>
      </c>
      <c r="O182" s="230">
        <v>75.5</v>
      </c>
      <c r="P182" s="17">
        <v>5857</v>
      </c>
      <c r="Q182" s="16">
        <v>4364</v>
      </c>
      <c r="R182" s="230">
        <v>74.5</v>
      </c>
      <c r="S182" s="17">
        <v>3227</v>
      </c>
      <c r="T182" s="16">
        <v>2509</v>
      </c>
      <c r="U182" s="230">
        <v>77.8</v>
      </c>
      <c r="V182" s="17">
        <v>6976</v>
      </c>
      <c r="W182" s="16">
        <v>4829</v>
      </c>
      <c r="X182" s="230">
        <v>69.2</v>
      </c>
      <c r="Y182" s="17">
        <v>3119</v>
      </c>
      <c r="Z182" s="16">
        <v>2313</v>
      </c>
      <c r="AA182" s="230">
        <v>74.2</v>
      </c>
      <c r="AB182" s="17">
        <v>5180</v>
      </c>
      <c r="AC182" s="16">
        <v>3796</v>
      </c>
      <c r="AD182" s="230">
        <v>73.3</v>
      </c>
      <c r="AE182" s="17">
        <v>2832</v>
      </c>
      <c r="AF182" s="16">
        <v>2098</v>
      </c>
      <c r="AG182" s="230">
        <v>74.099999999999994</v>
      </c>
    </row>
    <row r="183" spans="1:33" ht="15" customHeight="1" x14ac:dyDescent="0.25">
      <c r="A183" s="192" t="s">
        <v>41</v>
      </c>
      <c r="B183" s="218"/>
      <c r="C183" s="42"/>
      <c r="D183" s="216">
        <v>279638</v>
      </c>
      <c r="E183" s="215">
        <v>215508</v>
      </c>
      <c r="F183" s="232">
        <v>77.099999999999994</v>
      </c>
      <c r="G183" s="216">
        <v>127385</v>
      </c>
      <c r="H183" s="215">
        <v>112481</v>
      </c>
      <c r="I183" s="232">
        <v>88.3</v>
      </c>
      <c r="J183" s="216">
        <v>278730</v>
      </c>
      <c r="K183" s="215">
        <v>212916</v>
      </c>
      <c r="L183" s="232">
        <v>76.400000000000006</v>
      </c>
      <c r="M183" s="216">
        <v>119923</v>
      </c>
      <c r="N183" s="215">
        <v>105837</v>
      </c>
      <c r="O183" s="232">
        <v>88.3</v>
      </c>
      <c r="P183" s="216">
        <v>287167</v>
      </c>
      <c r="Q183" s="215">
        <v>223641</v>
      </c>
      <c r="R183" s="232">
        <v>77.900000000000006</v>
      </c>
      <c r="S183" s="216">
        <v>120403</v>
      </c>
      <c r="T183" s="215">
        <v>107013</v>
      </c>
      <c r="U183" s="232">
        <v>88.9</v>
      </c>
      <c r="V183" s="216">
        <v>293779</v>
      </c>
      <c r="W183" s="215">
        <v>228358</v>
      </c>
      <c r="X183" s="232">
        <v>77.7</v>
      </c>
      <c r="Y183" s="216">
        <v>124521</v>
      </c>
      <c r="Z183" s="215">
        <v>110702</v>
      </c>
      <c r="AA183" s="232">
        <v>88.9</v>
      </c>
      <c r="AB183" s="216">
        <v>313531</v>
      </c>
      <c r="AC183" s="215">
        <v>248196</v>
      </c>
      <c r="AD183" s="232">
        <v>79.2</v>
      </c>
      <c r="AE183" s="216">
        <v>131226</v>
      </c>
      <c r="AF183" s="215">
        <v>118121</v>
      </c>
      <c r="AG183" s="232">
        <v>90</v>
      </c>
    </row>
    <row r="184" spans="1:33" ht="15" customHeight="1" x14ac:dyDescent="0.25"/>
    <row r="185" spans="1:33" ht="15" customHeight="1" x14ac:dyDescent="0.25">
      <c r="A185" s="15" t="s">
        <v>443</v>
      </c>
      <c r="B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row>
    <row r="186" spans="1:33" s="198" customFormat="1" ht="15" customHeight="1" x14ac:dyDescent="0.25">
      <c r="A186" s="159"/>
      <c r="B186" s="15"/>
      <c r="C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row>
    <row r="187" spans="1:33" ht="15" customHeight="1" x14ac:dyDescent="0.25">
      <c r="A187" s="152" t="s">
        <v>515</v>
      </c>
      <c r="B187" s="354"/>
      <c r="C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row>
    <row r="188" spans="1:33" ht="15" customHeight="1" x14ac:dyDescent="0.25">
      <c r="A188" s="152" t="s">
        <v>516</v>
      </c>
      <c r="B188" s="9"/>
      <c r="C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row>
    <row r="189" spans="1:33" ht="15" customHeight="1" x14ac:dyDescent="0.25">
      <c r="A189" s="6" t="s">
        <v>0</v>
      </c>
      <c r="B189" s="9"/>
      <c r="C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row>
    <row r="190" spans="1:33" ht="15" customHeight="1" x14ac:dyDescent="0.25">
      <c r="A190" s="6" t="s">
        <v>204</v>
      </c>
      <c r="B190" s="9"/>
      <c r="C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row>
    <row r="191" spans="1:33" ht="15" customHeight="1" x14ac:dyDescent="0.25">
      <c r="A191" s="6" t="s">
        <v>32</v>
      </c>
      <c r="B191" s="9"/>
      <c r="C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row>
    <row r="192" spans="1:33" ht="15" customHeight="1" x14ac:dyDescent="0.25">
      <c r="A192" s="6" t="s">
        <v>205</v>
      </c>
      <c r="B192" s="9"/>
      <c r="C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row>
  </sheetData>
  <mergeCells count="15">
    <mergeCell ref="P6:U6"/>
    <mergeCell ref="V6:AA6"/>
    <mergeCell ref="AB6:AG6"/>
    <mergeCell ref="D7:F7"/>
    <mergeCell ref="G7:I7"/>
    <mergeCell ref="J7:L7"/>
    <mergeCell ref="M7:O7"/>
    <mergeCell ref="D6:I6"/>
    <mergeCell ref="J6:O6"/>
    <mergeCell ref="Y7:AA7"/>
    <mergeCell ref="AB7:AD7"/>
    <mergeCell ref="AE7:AG7"/>
    <mergeCell ref="P7:R7"/>
    <mergeCell ref="S7:U7"/>
    <mergeCell ref="V7:X7"/>
  </mergeCells>
  <conditionalFormatting sqref="A9:C183">
    <cfRule type="cellIs" dxfId="25" priority="45"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54" fitToWidth="2" fitToHeight="3" orientation="landscape" horizontalDpi="300" verticalDpi="300" r:id="rId1"/>
  <headerFooter>
    <oddHeader>&amp;C&amp;F     &amp;A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02"/>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11.42578125" defaultRowHeight="9.9499999999999993" customHeight="1" x14ac:dyDescent="0.25"/>
  <cols>
    <col min="1" max="1" width="65.42578125" style="116" customWidth="1"/>
    <col min="2" max="6" width="12.140625" style="116" customWidth="1"/>
    <col min="7" max="16384" width="11.42578125" style="116"/>
  </cols>
  <sheetData>
    <row r="1" spans="1:6" ht="13.5" x14ac:dyDescent="0.25">
      <c r="A1" s="183" t="s">
        <v>262</v>
      </c>
    </row>
    <row r="2" spans="1:6" s="193" customFormat="1" ht="15" customHeight="1" x14ac:dyDescent="0.25">
      <c r="A2" s="285" t="s">
        <v>310</v>
      </c>
    </row>
    <row r="3" spans="1:6" ht="15" customHeight="1" x14ac:dyDescent="0.25">
      <c r="A3" s="285" t="str">
        <f>"NSW Higher, Local and Children's Criminal Courts " &amp;'TABLE CONTENTS'!H4</f>
        <v>NSW Higher, Local and Children's Criminal Courts Jan 2011-Dec 2015</v>
      </c>
      <c r="C3" s="120"/>
      <c r="D3" s="120"/>
      <c r="E3" s="120"/>
      <c r="F3" s="120"/>
    </row>
    <row r="4" spans="1:6" ht="15" customHeight="1" x14ac:dyDescent="0.25">
      <c r="A4" s="119" t="s">
        <v>431</v>
      </c>
      <c r="B4" s="120"/>
      <c r="C4" s="120"/>
      <c r="D4" s="120"/>
      <c r="E4" s="120"/>
      <c r="F4" s="120"/>
    </row>
    <row r="5" spans="1:6" ht="15" customHeight="1" x14ac:dyDescent="0.25">
      <c r="A5" s="119" t="s">
        <v>0</v>
      </c>
      <c r="B5" s="120"/>
      <c r="C5" s="120"/>
      <c r="D5" s="120"/>
      <c r="E5" s="120"/>
      <c r="F5" s="120"/>
    </row>
    <row r="6" spans="1:6" ht="15" customHeight="1" x14ac:dyDescent="0.25">
      <c r="A6" s="153" t="s">
        <v>1</v>
      </c>
      <c r="B6" s="132">
        <v>2011</v>
      </c>
      <c r="C6" s="132">
        <v>2012</v>
      </c>
      <c r="D6" s="132">
        <v>2013</v>
      </c>
      <c r="E6" s="132">
        <v>2014</v>
      </c>
      <c r="F6" s="132">
        <v>2015</v>
      </c>
    </row>
    <row r="7" spans="1:6" ht="15" customHeight="1" x14ac:dyDescent="0.25">
      <c r="A7" s="154"/>
    </row>
    <row r="8" spans="1:6" ht="15" customHeight="1" x14ac:dyDescent="0.25">
      <c r="A8" s="252" t="s">
        <v>268</v>
      </c>
      <c r="B8" s="155"/>
      <c r="C8" s="155"/>
      <c r="D8" s="155"/>
      <c r="E8" s="155"/>
      <c r="F8" s="155"/>
    </row>
    <row r="9" spans="1:6" ht="15" customHeight="1" x14ac:dyDescent="0.25">
      <c r="A9" s="221" t="s">
        <v>240</v>
      </c>
      <c r="B9" s="115">
        <v>17958</v>
      </c>
      <c r="C9" s="115">
        <v>17224</v>
      </c>
      <c r="D9" s="115">
        <v>16522</v>
      </c>
      <c r="E9" s="115">
        <v>16616</v>
      </c>
      <c r="F9" s="115">
        <v>17775</v>
      </c>
    </row>
    <row r="10" spans="1:6" ht="15" customHeight="1" x14ac:dyDescent="0.25">
      <c r="A10" s="222" t="s">
        <v>270</v>
      </c>
      <c r="B10" s="115">
        <v>5042</v>
      </c>
      <c r="C10" s="115">
        <v>4658</v>
      </c>
      <c r="D10" s="115">
        <v>4099</v>
      </c>
      <c r="E10" s="115">
        <v>3876</v>
      </c>
      <c r="F10" s="115">
        <v>3563</v>
      </c>
    </row>
    <row r="11" spans="1:6" ht="15" customHeight="1" x14ac:dyDescent="0.25">
      <c r="A11" s="222" t="s">
        <v>519</v>
      </c>
      <c r="B11" s="115">
        <v>26</v>
      </c>
      <c r="C11" s="115">
        <v>18</v>
      </c>
      <c r="D11" s="115">
        <v>19</v>
      </c>
      <c r="E11" s="115">
        <v>22</v>
      </c>
      <c r="F11" s="115">
        <v>26</v>
      </c>
    </row>
    <row r="12" spans="1:6" ht="15" customHeight="1" x14ac:dyDescent="0.25">
      <c r="A12" s="222" t="s">
        <v>269</v>
      </c>
      <c r="B12" s="115">
        <v>11607</v>
      </c>
      <c r="C12" s="115">
        <v>11275</v>
      </c>
      <c r="D12" s="115">
        <v>11382</v>
      </c>
      <c r="E12" s="115">
        <v>11723</v>
      </c>
      <c r="F12" s="115">
        <v>13147</v>
      </c>
    </row>
    <row r="13" spans="1:6" ht="15" customHeight="1" x14ac:dyDescent="0.25">
      <c r="A13" s="257" t="s">
        <v>271</v>
      </c>
      <c r="B13" s="334">
        <v>1283</v>
      </c>
      <c r="C13" s="334">
        <v>1273</v>
      </c>
      <c r="D13" s="334">
        <v>1022</v>
      </c>
      <c r="E13" s="334">
        <v>995</v>
      </c>
      <c r="F13" s="334">
        <v>1039</v>
      </c>
    </row>
    <row r="14" spans="1:6" s="193" customFormat="1" ht="15" customHeight="1" x14ac:dyDescent="0.25">
      <c r="A14" s="221" t="s">
        <v>357</v>
      </c>
      <c r="B14" s="115">
        <v>80895</v>
      </c>
      <c r="C14" s="115">
        <v>74762</v>
      </c>
      <c r="D14" s="115">
        <v>75509</v>
      </c>
      <c r="E14" s="115">
        <v>76151</v>
      </c>
      <c r="F14" s="115">
        <v>79788</v>
      </c>
    </row>
    <row r="15" spans="1:6" ht="15" customHeight="1" x14ac:dyDescent="0.25">
      <c r="A15" s="222" t="s">
        <v>520</v>
      </c>
      <c r="B15" s="115">
        <v>78260</v>
      </c>
      <c r="C15" s="115">
        <v>72316</v>
      </c>
      <c r="D15" s="115">
        <v>72799</v>
      </c>
      <c r="E15" s="115">
        <v>73418</v>
      </c>
      <c r="F15" s="115">
        <v>76936</v>
      </c>
    </row>
    <row r="16" spans="1:6" ht="15" customHeight="1" x14ac:dyDescent="0.25">
      <c r="A16" s="222" t="s">
        <v>521</v>
      </c>
      <c r="B16" s="115">
        <v>865</v>
      </c>
      <c r="C16" s="115">
        <v>878</v>
      </c>
      <c r="D16" s="115">
        <v>959</v>
      </c>
      <c r="E16" s="115">
        <v>932</v>
      </c>
      <c r="F16" s="115">
        <v>940</v>
      </c>
    </row>
    <row r="17" spans="1:6" ht="15" customHeight="1" x14ac:dyDescent="0.25">
      <c r="A17" s="257" t="s">
        <v>522</v>
      </c>
      <c r="B17" s="334">
        <v>1770</v>
      </c>
      <c r="C17" s="334">
        <v>1568</v>
      </c>
      <c r="D17" s="334">
        <v>1751</v>
      </c>
      <c r="E17" s="334">
        <v>1801</v>
      </c>
      <c r="F17" s="334">
        <v>1912</v>
      </c>
    </row>
    <row r="18" spans="1:6" ht="15" customHeight="1" x14ac:dyDescent="0.25">
      <c r="A18" s="221" t="s">
        <v>523</v>
      </c>
      <c r="B18" s="115">
        <v>2140</v>
      </c>
      <c r="C18" s="115">
        <v>2417</v>
      </c>
      <c r="D18" s="115">
        <v>2599</v>
      </c>
      <c r="E18" s="115">
        <v>2837</v>
      </c>
      <c r="F18" s="115">
        <v>2798</v>
      </c>
    </row>
    <row r="19" spans="1:6" ht="15" customHeight="1" x14ac:dyDescent="0.25">
      <c r="A19" s="221" t="s">
        <v>246</v>
      </c>
      <c r="B19" s="115">
        <v>16556</v>
      </c>
      <c r="C19" s="115">
        <v>16110</v>
      </c>
      <c r="D19" s="115">
        <v>16501</v>
      </c>
      <c r="E19" s="115">
        <v>18996</v>
      </c>
      <c r="F19" s="115">
        <v>21349</v>
      </c>
    </row>
    <row r="20" spans="1:6" ht="15" customHeight="1" x14ac:dyDescent="0.25">
      <c r="A20" s="221" t="s">
        <v>524</v>
      </c>
      <c r="B20" s="115">
        <v>1900</v>
      </c>
      <c r="C20" s="115">
        <v>2040</v>
      </c>
      <c r="D20" s="115">
        <v>1928</v>
      </c>
      <c r="E20" s="115">
        <v>2033</v>
      </c>
      <c r="F20" s="115">
        <v>2156</v>
      </c>
    </row>
    <row r="21" spans="1:6" ht="15" customHeight="1" x14ac:dyDescent="0.25">
      <c r="A21" s="221" t="s">
        <v>348</v>
      </c>
      <c r="B21" s="115">
        <v>7252</v>
      </c>
      <c r="C21" s="115">
        <v>6743</v>
      </c>
      <c r="D21" s="115">
        <v>6563</v>
      </c>
      <c r="E21" s="115">
        <v>7117</v>
      </c>
      <c r="F21" s="115">
        <v>6530</v>
      </c>
    </row>
    <row r="22" spans="1:6" ht="15" customHeight="1" x14ac:dyDescent="0.25">
      <c r="A22" s="221" t="s">
        <v>525</v>
      </c>
      <c r="B22" s="115">
        <v>684</v>
      </c>
      <c r="C22" s="115">
        <v>627</v>
      </c>
      <c r="D22" s="115">
        <v>781</v>
      </c>
      <c r="E22" s="115">
        <v>771</v>
      </c>
      <c r="F22" s="115">
        <v>830</v>
      </c>
    </row>
    <row r="23" spans="1:6" ht="15" customHeight="1" x14ac:dyDescent="0.25">
      <c r="A23" s="188" t="s">
        <v>41</v>
      </c>
      <c r="B23" s="124">
        <v>127385</v>
      </c>
      <c r="C23" s="124">
        <v>119923</v>
      </c>
      <c r="D23" s="124">
        <v>120403</v>
      </c>
      <c r="E23" s="124">
        <v>124521</v>
      </c>
      <c r="F23" s="124">
        <v>131226</v>
      </c>
    </row>
    <row r="24" spans="1:6" ht="15" customHeight="1" x14ac:dyDescent="0.25">
      <c r="A24" s="137" t="s">
        <v>332</v>
      </c>
      <c r="B24" s="158">
        <v>112481</v>
      </c>
      <c r="C24" s="158">
        <v>105837</v>
      </c>
      <c r="D24" s="158">
        <v>107013</v>
      </c>
      <c r="E24" s="158">
        <v>110702</v>
      </c>
      <c r="F24" s="158">
        <v>118121</v>
      </c>
    </row>
    <row r="25" spans="1:6" ht="15" customHeight="1" x14ac:dyDescent="0.25">
      <c r="A25" s="281" t="s">
        <v>333</v>
      </c>
      <c r="B25" s="286">
        <v>88.3</v>
      </c>
      <c r="C25" s="286">
        <v>88.3</v>
      </c>
      <c r="D25" s="286">
        <v>88.9</v>
      </c>
      <c r="E25" s="286">
        <v>88.9</v>
      </c>
      <c r="F25" s="286">
        <v>90</v>
      </c>
    </row>
    <row r="26" spans="1:6" ht="15" customHeight="1" x14ac:dyDescent="0.25">
      <c r="A26" s="117"/>
    </row>
    <row r="27" spans="1:6" ht="15" customHeight="1" x14ac:dyDescent="0.25">
      <c r="A27" s="153" t="s">
        <v>409</v>
      </c>
      <c r="B27" s="329">
        <v>2011</v>
      </c>
      <c r="C27" s="329">
        <v>2012</v>
      </c>
      <c r="D27" s="329">
        <v>2013</v>
      </c>
      <c r="E27" s="329">
        <v>2014</v>
      </c>
      <c r="F27" s="329">
        <v>2015</v>
      </c>
    </row>
    <row r="28" spans="1:6" ht="15" customHeight="1" x14ac:dyDescent="0.25">
      <c r="A28" s="157"/>
      <c r="B28" s="122"/>
      <c r="C28" s="122"/>
      <c r="D28" s="122"/>
      <c r="E28" s="122"/>
      <c r="F28" s="122"/>
    </row>
    <row r="29" spans="1:6" ht="15" customHeight="1" x14ac:dyDescent="0.25">
      <c r="A29" s="252" t="s">
        <v>268</v>
      </c>
      <c r="B29" s="156"/>
      <c r="C29" s="156"/>
      <c r="D29" s="156"/>
      <c r="E29" s="156"/>
      <c r="F29" s="156"/>
    </row>
    <row r="30" spans="1:6" ht="15" customHeight="1" x14ac:dyDescent="0.25">
      <c r="A30" s="221" t="s">
        <v>240</v>
      </c>
      <c r="B30" s="115">
        <v>40</v>
      </c>
      <c r="C30" s="115">
        <v>77</v>
      </c>
      <c r="D30" s="115">
        <v>59</v>
      </c>
      <c r="E30" s="115">
        <v>60</v>
      </c>
      <c r="F30" s="115">
        <v>55</v>
      </c>
    </row>
    <row r="31" spans="1:6" ht="15" customHeight="1" x14ac:dyDescent="0.25">
      <c r="A31" s="222" t="s">
        <v>270</v>
      </c>
      <c r="B31" s="115">
        <v>10</v>
      </c>
      <c r="C31" s="115">
        <v>7</v>
      </c>
      <c r="D31" s="115">
        <v>12</v>
      </c>
      <c r="E31" s="115">
        <v>9</v>
      </c>
      <c r="F31" s="115">
        <v>10</v>
      </c>
    </row>
    <row r="32" spans="1:6" s="193" customFormat="1" ht="15" customHeight="1" x14ac:dyDescent="0.25">
      <c r="A32" s="222" t="s">
        <v>519</v>
      </c>
      <c r="B32" s="115">
        <v>9</v>
      </c>
      <c r="C32" s="115">
        <v>8</v>
      </c>
      <c r="D32" s="115">
        <v>3</v>
      </c>
      <c r="E32" s="115">
        <v>8</v>
      </c>
      <c r="F32" s="115">
        <v>9</v>
      </c>
    </row>
    <row r="33" spans="1:6" s="193" customFormat="1" ht="15" customHeight="1" x14ac:dyDescent="0.25">
      <c r="A33" s="222" t="s">
        <v>269</v>
      </c>
      <c r="B33" s="115">
        <v>20</v>
      </c>
      <c r="C33" s="115">
        <v>59</v>
      </c>
      <c r="D33" s="115">
        <v>43</v>
      </c>
      <c r="E33" s="115">
        <v>42</v>
      </c>
      <c r="F33" s="115">
        <v>35</v>
      </c>
    </row>
    <row r="34" spans="1:6" s="193" customFormat="1" ht="15" customHeight="1" x14ac:dyDescent="0.25">
      <c r="A34" s="257" t="s">
        <v>271</v>
      </c>
      <c r="B34" s="334">
        <v>1</v>
      </c>
      <c r="C34" s="334">
        <v>3</v>
      </c>
      <c r="D34" s="334">
        <v>1</v>
      </c>
      <c r="E34" s="334">
        <v>1</v>
      </c>
      <c r="F34" s="334">
        <v>1</v>
      </c>
    </row>
    <row r="35" spans="1:6" ht="15" customHeight="1" x14ac:dyDescent="0.25">
      <c r="A35" s="221" t="s">
        <v>357</v>
      </c>
      <c r="B35" s="115">
        <v>30</v>
      </c>
      <c r="C35" s="115">
        <v>55</v>
      </c>
      <c r="D35" s="115">
        <v>51</v>
      </c>
      <c r="E35" s="115">
        <v>25</v>
      </c>
      <c r="F35" s="115">
        <v>27</v>
      </c>
    </row>
    <row r="36" spans="1:6" ht="15" customHeight="1" x14ac:dyDescent="0.25">
      <c r="A36" s="222" t="s">
        <v>521</v>
      </c>
      <c r="B36" s="115">
        <v>21</v>
      </c>
      <c r="C36" s="115">
        <v>35</v>
      </c>
      <c r="D36" s="115">
        <v>40</v>
      </c>
      <c r="E36" s="115">
        <v>19</v>
      </c>
      <c r="F36" s="115">
        <v>15</v>
      </c>
    </row>
    <row r="37" spans="1:6" ht="15" customHeight="1" x14ac:dyDescent="0.25">
      <c r="A37" s="257" t="s">
        <v>522</v>
      </c>
      <c r="B37" s="334">
        <v>9</v>
      </c>
      <c r="C37" s="334">
        <v>20</v>
      </c>
      <c r="D37" s="334">
        <v>11</v>
      </c>
      <c r="E37" s="334">
        <v>6</v>
      </c>
      <c r="F37" s="334">
        <v>12</v>
      </c>
    </row>
    <row r="38" spans="1:6" ht="15" customHeight="1" x14ac:dyDescent="0.25">
      <c r="A38" s="221" t="s">
        <v>348</v>
      </c>
      <c r="B38" s="115">
        <v>6</v>
      </c>
      <c r="C38" s="115">
        <v>2</v>
      </c>
      <c r="D38" s="115">
        <v>3</v>
      </c>
      <c r="E38" s="115">
        <v>1</v>
      </c>
      <c r="F38" s="115">
        <v>1</v>
      </c>
    </row>
    <row r="39" spans="1:6" ht="15" customHeight="1" x14ac:dyDescent="0.25">
      <c r="A39" s="221" t="s">
        <v>525</v>
      </c>
      <c r="B39" s="115">
        <v>8</v>
      </c>
      <c r="C39" s="115">
        <v>11</v>
      </c>
      <c r="D39" s="115">
        <v>5</v>
      </c>
      <c r="E39" s="115">
        <v>3</v>
      </c>
      <c r="F39" s="115">
        <v>4</v>
      </c>
    </row>
    <row r="40" spans="1:6" ht="15" customHeight="1" x14ac:dyDescent="0.25">
      <c r="A40" s="123" t="s">
        <v>41</v>
      </c>
      <c r="B40" s="124">
        <v>84</v>
      </c>
      <c r="C40" s="124">
        <v>145</v>
      </c>
      <c r="D40" s="124">
        <v>118</v>
      </c>
      <c r="E40" s="124">
        <v>89</v>
      </c>
      <c r="F40" s="124">
        <v>87</v>
      </c>
    </row>
    <row r="41" spans="1:6" ht="15" customHeight="1" x14ac:dyDescent="0.25">
      <c r="A41" s="137" t="s">
        <v>332</v>
      </c>
      <c r="B41" s="158">
        <v>51</v>
      </c>
      <c r="C41" s="158">
        <v>117</v>
      </c>
      <c r="D41" s="158">
        <v>95</v>
      </c>
      <c r="E41" s="158">
        <v>68</v>
      </c>
      <c r="F41" s="158">
        <v>63</v>
      </c>
    </row>
    <row r="42" spans="1:6" s="193" customFormat="1" ht="15" customHeight="1" x14ac:dyDescent="0.25">
      <c r="A42" s="281" t="s">
        <v>333</v>
      </c>
      <c r="B42" s="286">
        <v>60.7</v>
      </c>
      <c r="C42" s="286">
        <v>80.7</v>
      </c>
      <c r="D42" s="286">
        <v>80.5</v>
      </c>
      <c r="E42" s="286">
        <v>76.400000000000006</v>
      </c>
      <c r="F42" s="286">
        <v>72.400000000000006</v>
      </c>
    </row>
    <row r="43" spans="1:6" ht="15" customHeight="1" x14ac:dyDescent="0.25">
      <c r="A43" s="281"/>
      <c r="B43" s="286"/>
      <c r="C43" s="286"/>
      <c r="D43" s="286"/>
      <c r="E43" s="286"/>
      <c r="F43" s="286"/>
    </row>
    <row r="44" spans="1:6" ht="15" customHeight="1" x14ac:dyDescent="0.25">
      <c r="A44" s="153" t="s">
        <v>430</v>
      </c>
      <c r="B44" s="132">
        <v>2011</v>
      </c>
      <c r="C44" s="132">
        <v>2012</v>
      </c>
      <c r="D44" s="132">
        <v>2013</v>
      </c>
      <c r="E44" s="132">
        <v>2014</v>
      </c>
      <c r="F44" s="132">
        <v>2015</v>
      </c>
    </row>
    <row r="45" spans="1:6" ht="15" customHeight="1" x14ac:dyDescent="0.25">
      <c r="A45" s="157"/>
      <c r="B45" s="122"/>
      <c r="C45" s="122"/>
      <c r="D45" s="122"/>
      <c r="E45" s="122"/>
      <c r="F45" s="122"/>
    </row>
    <row r="46" spans="1:6" ht="15" customHeight="1" x14ac:dyDescent="0.25">
      <c r="A46" s="252" t="s">
        <v>268</v>
      </c>
      <c r="B46" s="156"/>
      <c r="C46" s="156"/>
      <c r="D46" s="156"/>
      <c r="E46" s="156"/>
      <c r="F46" s="156"/>
    </row>
    <row r="47" spans="1:6" ht="15" customHeight="1" x14ac:dyDescent="0.25">
      <c r="A47" s="221" t="s">
        <v>240</v>
      </c>
      <c r="B47" s="115">
        <v>558</v>
      </c>
      <c r="C47" s="115">
        <v>549</v>
      </c>
      <c r="D47" s="115">
        <v>620</v>
      </c>
      <c r="E47" s="115">
        <v>702</v>
      </c>
      <c r="F47" s="115">
        <v>734</v>
      </c>
    </row>
    <row r="48" spans="1:6" ht="15" customHeight="1" x14ac:dyDescent="0.25">
      <c r="A48" s="222" t="s">
        <v>270</v>
      </c>
      <c r="B48" s="115">
        <v>236</v>
      </c>
      <c r="C48" s="115">
        <v>242</v>
      </c>
      <c r="D48" s="115">
        <v>211</v>
      </c>
      <c r="E48" s="115">
        <v>246</v>
      </c>
      <c r="F48" s="115">
        <v>255</v>
      </c>
    </row>
    <row r="49" spans="1:6" ht="15" customHeight="1" x14ac:dyDescent="0.25">
      <c r="A49" s="222" t="s">
        <v>519</v>
      </c>
      <c r="B49" s="115">
        <v>17</v>
      </c>
      <c r="C49" s="115">
        <v>10</v>
      </c>
      <c r="D49" s="115">
        <v>16</v>
      </c>
      <c r="E49" s="115">
        <v>14</v>
      </c>
      <c r="F49" s="115">
        <v>17</v>
      </c>
    </row>
    <row r="50" spans="1:6" s="193" customFormat="1" ht="15" customHeight="1" x14ac:dyDescent="0.25">
      <c r="A50" s="222" t="s">
        <v>269</v>
      </c>
      <c r="B50" s="115">
        <v>267</v>
      </c>
      <c r="C50" s="115">
        <v>260</v>
      </c>
      <c r="D50" s="115">
        <v>348</v>
      </c>
      <c r="E50" s="115">
        <v>379</v>
      </c>
      <c r="F50" s="115">
        <v>395</v>
      </c>
    </row>
    <row r="51" spans="1:6" ht="15" customHeight="1" x14ac:dyDescent="0.25">
      <c r="A51" s="257" t="s">
        <v>271</v>
      </c>
      <c r="B51" s="334">
        <v>38</v>
      </c>
      <c r="C51" s="334">
        <v>37</v>
      </c>
      <c r="D51" s="334">
        <v>45</v>
      </c>
      <c r="E51" s="334">
        <v>63</v>
      </c>
      <c r="F51" s="334">
        <v>67</v>
      </c>
    </row>
    <row r="52" spans="1:6" s="193" customFormat="1" ht="15" customHeight="1" x14ac:dyDescent="0.25">
      <c r="A52" s="221" t="s">
        <v>357</v>
      </c>
      <c r="B52" s="115">
        <v>2605</v>
      </c>
      <c r="C52" s="115">
        <v>2391</v>
      </c>
      <c r="D52" s="115">
        <v>2659</v>
      </c>
      <c r="E52" s="115">
        <v>2708</v>
      </c>
      <c r="F52" s="115">
        <v>2825</v>
      </c>
    </row>
    <row r="53" spans="1:6" s="193" customFormat="1" ht="15" customHeight="1" x14ac:dyDescent="0.25">
      <c r="A53" s="222" t="s">
        <v>521</v>
      </c>
      <c r="B53" s="115">
        <v>844</v>
      </c>
      <c r="C53" s="115">
        <v>843</v>
      </c>
      <c r="D53" s="115">
        <v>919</v>
      </c>
      <c r="E53" s="115">
        <v>913</v>
      </c>
      <c r="F53" s="115">
        <v>925</v>
      </c>
    </row>
    <row r="54" spans="1:6" ht="15" customHeight="1" x14ac:dyDescent="0.25">
      <c r="A54" s="257" t="s">
        <v>522</v>
      </c>
      <c r="B54" s="334">
        <v>1761</v>
      </c>
      <c r="C54" s="334">
        <v>1548</v>
      </c>
      <c r="D54" s="334">
        <v>1740</v>
      </c>
      <c r="E54" s="334">
        <v>1795</v>
      </c>
      <c r="F54" s="334">
        <v>1900</v>
      </c>
    </row>
    <row r="55" spans="1:6" ht="15" customHeight="1" x14ac:dyDescent="0.25">
      <c r="A55" s="221" t="s">
        <v>523</v>
      </c>
      <c r="B55" s="115">
        <v>0</v>
      </c>
      <c r="C55" s="115">
        <v>0</v>
      </c>
      <c r="D55" s="115">
        <v>0</v>
      </c>
      <c r="E55" s="115">
        <v>1</v>
      </c>
      <c r="F55" s="115">
        <v>2</v>
      </c>
    </row>
    <row r="56" spans="1:6" ht="15" customHeight="1" x14ac:dyDescent="0.25">
      <c r="A56" s="221" t="s">
        <v>348</v>
      </c>
      <c r="B56" s="115">
        <v>180</v>
      </c>
      <c r="C56" s="115">
        <v>167</v>
      </c>
      <c r="D56" s="115">
        <v>165</v>
      </c>
      <c r="E56" s="115">
        <v>205</v>
      </c>
      <c r="F56" s="115">
        <v>216</v>
      </c>
    </row>
    <row r="57" spans="1:6" ht="15" customHeight="1" x14ac:dyDescent="0.25">
      <c r="A57" s="221" t="s">
        <v>525</v>
      </c>
      <c r="B57" s="115">
        <v>64</v>
      </c>
      <c r="C57" s="115">
        <v>45</v>
      </c>
      <c r="D57" s="115">
        <v>55</v>
      </c>
      <c r="E57" s="115">
        <v>64</v>
      </c>
      <c r="F57" s="115">
        <v>106</v>
      </c>
    </row>
    <row r="58" spans="1:6" ht="15" customHeight="1" x14ac:dyDescent="0.25">
      <c r="A58" s="123" t="s">
        <v>41</v>
      </c>
      <c r="B58" s="124">
        <v>3407</v>
      </c>
      <c r="C58" s="124">
        <v>3152</v>
      </c>
      <c r="D58" s="124">
        <v>3499</v>
      </c>
      <c r="E58" s="124">
        <v>3680</v>
      </c>
      <c r="F58" s="124">
        <v>3883</v>
      </c>
    </row>
    <row r="59" spans="1:6" ht="15" customHeight="1" x14ac:dyDescent="0.25">
      <c r="A59" s="137" t="s">
        <v>332</v>
      </c>
      <c r="B59" s="158">
        <v>2910</v>
      </c>
      <c r="C59" s="158">
        <v>2688</v>
      </c>
      <c r="D59" s="158">
        <v>3052</v>
      </c>
      <c r="E59" s="158">
        <v>3151</v>
      </c>
      <c r="F59" s="158">
        <v>3289</v>
      </c>
    </row>
    <row r="60" spans="1:6" ht="15" customHeight="1" x14ac:dyDescent="0.25">
      <c r="A60" s="281" t="s">
        <v>333</v>
      </c>
      <c r="B60" s="286">
        <v>85.4</v>
      </c>
      <c r="C60" s="286">
        <v>85.3</v>
      </c>
      <c r="D60" s="286">
        <v>87.2</v>
      </c>
      <c r="E60" s="286">
        <v>85.6</v>
      </c>
      <c r="F60" s="286">
        <v>84.7</v>
      </c>
    </row>
    <row r="61" spans="1:6" ht="15" customHeight="1" x14ac:dyDescent="0.25">
      <c r="A61" s="117"/>
    </row>
    <row r="62" spans="1:6" ht="15" customHeight="1" x14ac:dyDescent="0.25">
      <c r="A62" s="153" t="s">
        <v>416</v>
      </c>
      <c r="B62" s="132">
        <v>2011</v>
      </c>
      <c r="C62" s="132">
        <v>2012</v>
      </c>
      <c r="D62" s="132">
        <v>2013</v>
      </c>
      <c r="E62" s="132">
        <v>2014</v>
      </c>
      <c r="F62" s="132">
        <v>2015</v>
      </c>
    </row>
    <row r="63" spans="1:6" ht="15" customHeight="1" x14ac:dyDescent="0.25">
      <c r="A63" s="157"/>
      <c r="B63" s="122"/>
      <c r="C63" s="122"/>
      <c r="D63" s="122"/>
      <c r="E63" s="122"/>
      <c r="F63" s="122"/>
    </row>
    <row r="64" spans="1:6" ht="15" customHeight="1" x14ac:dyDescent="0.25">
      <c r="A64" s="252" t="s">
        <v>268</v>
      </c>
      <c r="B64" s="156"/>
      <c r="C64" s="156"/>
      <c r="D64" s="156"/>
      <c r="E64" s="156"/>
      <c r="F64" s="156"/>
    </row>
    <row r="65" spans="1:6" ht="15" customHeight="1" x14ac:dyDescent="0.25">
      <c r="A65" s="221" t="s">
        <v>240</v>
      </c>
      <c r="B65" s="115">
        <v>15457</v>
      </c>
      <c r="C65" s="115">
        <v>15006</v>
      </c>
      <c r="D65" s="115">
        <v>14491</v>
      </c>
      <c r="E65" s="115">
        <v>14652</v>
      </c>
      <c r="F65" s="115">
        <v>15832</v>
      </c>
    </row>
    <row r="66" spans="1:6" ht="15" customHeight="1" x14ac:dyDescent="0.25">
      <c r="A66" s="222" t="s">
        <v>270</v>
      </c>
      <c r="B66" s="115">
        <v>4309</v>
      </c>
      <c r="C66" s="115">
        <v>3979</v>
      </c>
      <c r="D66" s="115">
        <v>3528</v>
      </c>
      <c r="E66" s="115">
        <v>3349</v>
      </c>
      <c r="F66" s="115">
        <v>3055</v>
      </c>
    </row>
    <row r="67" spans="1:6" s="193" customFormat="1" ht="15" customHeight="1" x14ac:dyDescent="0.25">
      <c r="A67" s="222" t="s">
        <v>269</v>
      </c>
      <c r="B67" s="115">
        <v>10092</v>
      </c>
      <c r="C67" s="115">
        <v>9955</v>
      </c>
      <c r="D67" s="115">
        <v>10097</v>
      </c>
      <c r="E67" s="115">
        <v>10481</v>
      </c>
      <c r="F67" s="115">
        <v>11906</v>
      </c>
    </row>
    <row r="68" spans="1:6" ht="15" customHeight="1" x14ac:dyDescent="0.25">
      <c r="A68" s="257" t="s">
        <v>271</v>
      </c>
      <c r="B68" s="334">
        <v>1056</v>
      </c>
      <c r="C68" s="334">
        <v>1072</v>
      </c>
      <c r="D68" s="334">
        <v>866</v>
      </c>
      <c r="E68" s="334">
        <v>822</v>
      </c>
      <c r="F68" s="334">
        <v>871</v>
      </c>
    </row>
    <row r="69" spans="1:6" ht="15" customHeight="1" x14ac:dyDescent="0.25">
      <c r="A69" s="221" t="s">
        <v>357</v>
      </c>
      <c r="B69" s="115">
        <v>73317</v>
      </c>
      <c r="C69" s="115">
        <v>67768</v>
      </c>
      <c r="D69" s="115">
        <v>68359</v>
      </c>
      <c r="E69" s="115">
        <v>69642</v>
      </c>
      <c r="F69" s="115">
        <v>73041</v>
      </c>
    </row>
    <row r="70" spans="1:6" ht="15" customHeight="1" x14ac:dyDescent="0.25">
      <c r="A70" s="221" t="s">
        <v>523</v>
      </c>
      <c r="B70" s="115">
        <v>1786</v>
      </c>
      <c r="C70" s="115">
        <v>1980</v>
      </c>
      <c r="D70" s="115">
        <v>2110</v>
      </c>
      <c r="E70" s="115">
        <v>2291</v>
      </c>
      <c r="F70" s="115">
        <v>2312</v>
      </c>
    </row>
    <row r="71" spans="1:6" ht="15" customHeight="1" x14ac:dyDescent="0.25">
      <c r="A71" s="221" t="s">
        <v>246</v>
      </c>
      <c r="B71" s="115">
        <v>15955</v>
      </c>
      <c r="C71" s="115">
        <v>15504</v>
      </c>
      <c r="D71" s="115">
        <v>15937</v>
      </c>
      <c r="E71" s="115">
        <v>18341</v>
      </c>
      <c r="F71" s="115">
        <v>20733</v>
      </c>
    </row>
    <row r="72" spans="1:6" ht="15" customHeight="1" x14ac:dyDescent="0.25">
      <c r="A72" s="221" t="s">
        <v>524</v>
      </c>
      <c r="B72" s="115">
        <v>1767</v>
      </c>
      <c r="C72" s="115">
        <v>1890</v>
      </c>
      <c r="D72" s="115">
        <v>1803</v>
      </c>
      <c r="E72" s="115">
        <v>1869</v>
      </c>
      <c r="F72" s="115">
        <v>1978</v>
      </c>
    </row>
    <row r="73" spans="1:6" ht="15" customHeight="1" x14ac:dyDescent="0.25">
      <c r="A73" s="221" t="s">
        <v>348</v>
      </c>
      <c r="B73" s="115">
        <v>6502</v>
      </c>
      <c r="C73" s="115">
        <v>6068</v>
      </c>
      <c r="D73" s="115">
        <v>5968</v>
      </c>
      <c r="E73" s="115">
        <v>6486</v>
      </c>
      <c r="F73" s="115">
        <v>5913</v>
      </c>
    </row>
    <row r="74" spans="1:6" ht="15" customHeight="1" x14ac:dyDescent="0.25">
      <c r="A74" s="221" t="s">
        <v>525</v>
      </c>
      <c r="B74" s="115">
        <v>557</v>
      </c>
      <c r="C74" s="115">
        <v>566</v>
      </c>
      <c r="D74" s="115">
        <v>717</v>
      </c>
      <c r="E74" s="115">
        <v>702</v>
      </c>
      <c r="F74" s="115">
        <v>719</v>
      </c>
    </row>
    <row r="75" spans="1:6" ht="15" customHeight="1" x14ac:dyDescent="0.25">
      <c r="A75" s="188" t="s">
        <v>41</v>
      </c>
      <c r="B75" s="124">
        <v>115341</v>
      </c>
      <c r="C75" s="124">
        <v>108782</v>
      </c>
      <c r="D75" s="124">
        <v>109385</v>
      </c>
      <c r="E75" s="124">
        <v>113983</v>
      </c>
      <c r="F75" s="124">
        <v>120528</v>
      </c>
    </row>
    <row r="76" spans="1:6" ht="15" customHeight="1" x14ac:dyDescent="0.25">
      <c r="A76" s="137" t="s">
        <v>332</v>
      </c>
      <c r="B76" s="158">
        <v>102206</v>
      </c>
      <c r="C76" s="158">
        <v>96279</v>
      </c>
      <c r="D76" s="158">
        <v>97369</v>
      </c>
      <c r="E76" s="158">
        <v>101577</v>
      </c>
      <c r="F76" s="158">
        <v>108863</v>
      </c>
    </row>
    <row r="77" spans="1:6" ht="15" customHeight="1" x14ac:dyDescent="0.25">
      <c r="A77" s="281" t="s">
        <v>333</v>
      </c>
      <c r="B77" s="286">
        <v>88.6</v>
      </c>
      <c r="C77" s="286">
        <v>88.5</v>
      </c>
      <c r="D77" s="286">
        <v>89</v>
      </c>
      <c r="E77" s="286">
        <v>89.1</v>
      </c>
      <c r="F77" s="286">
        <v>90.3</v>
      </c>
    </row>
    <row r="78" spans="1:6" ht="15" customHeight="1" x14ac:dyDescent="0.25">
      <c r="A78" s="117"/>
    </row>
    <row r="79" spans="1:6" ht="15" customHeight="1" x14ac:dyDescent="0.25">
      <c r="A79" s="153" t="s">
        <v>418</v>
      </c>
      <c r="B79" s="132">
        <v>2011</v>
      </c>
      <c r="C79" s="132">
        <v>2012</v>
      </c>
      <c r="D79" s="132">
        <v>2013</v>
      </c>
      <c r="E79" s="132">
        <v>2014</v>
      </c>
      <c r="F79" s="132">
        <v>2015</v>
      </c>
    </row>
    <row r="80" spans="1:6" ht="15" customHeight="1" x14ac:dyDescent="0.25">
      <c r="A80" s="157"/>
      <c r="B80" s="122"/>
      <c r="C80" s="122"/>
      <c r="D80" s="122"/>
      <c r="E80" s="122"/>
      <c r="F80" s="122"/>
    </row>
    <row r="81" spans="1:6" ht="15" customHeight="1" x14ac:dyDescent="0.25">
      <c r="A81" s="252" t="s">
        <v>268</v>
      </c>
      <c r="B81" s="156"/>
      <c r="C81" s="156"/>
      <c r="D81" s="156"/>
      <c r="E81" s="156"/>
      <c r="F81" s="156"/>
    </row>
    <row r="82" spans="1:6" s="193" customFormat="1" ht="15" customHeight="1" x14ac:dyDescent="0.25">
      <c r="A82" s="221" t="s">
        <v>240</v>
      </c>
      <c r="B82" s="115">
        <v>1903</v>
      </c>
      <c r="C82" s="115">
        <v>1592</v>
      </c>
      <c r="D82" s="115">
        <v>1352</v>
      </c>
      <c r="E82" s="115">
        <v>1202</v>
      </c>
      <c r="F82" s="115">
        <v>1154</v>
      </c>
    </row>
    <row r="83" spans="1:6" ht="15" customHeight="1" x14ac:dyDescent="0.25">
      <c r="A83" s="222" t="s">
        <v>270</v>
      </c>
      <c r="B83" s="115">
        <v>487</v>
      </c>
      <c r="C83" s="115">
        <v>430</v>
      </c>
      <c r="D83" s="115">
        <v>348</v>
      </c>
      <c r="E83" s="115">
        <v>272</v>
      </c>
      <c r="F83" s="115">
        <v>243</v>
      </c>
    </row>
    <row r="84" spans="1:6" s="193" customFormat="1" ht="15" customHeight="1" x14ac:dyDescent="0.25">
      <c r="A84" s="222" t="s">
        <v>269</v>
      </c>
      <c r="B84" s="115">
        <v>1228</v>
      </c>
      <c r="C84" s="115">
        <v>1001</v>
      </c>
      <c r="D84" s="115">
        <v>894</v>
      </c>
      <c r="E84" s="115">
        <v>821</v>
      </c>
      <c r="F84" s="115">
        <v>811</v>
      </c>
    </row>
    <row r="85" spans="1:6" ht="15" customHeight="1" x14ac:dyDescent="0.25">
      <c r="A85" s="257" t="s">
        <v>271</v>
      </c>
      <c r="B85" s="334">
        <v>188</v>
      </c>
      <c r="C85" s="334">
        <v>161</v>
      </c>
      <c r="D85" s="334">
        <v>110</v>
      </c>
      <c r="E85" s="334">
        <v>109</v>
      </c>
      <c r="F85" s="334">
        <v>100</v>
      </c>
    </row>
    <row r="86" spans="1:6" s="193" customFormat="1" ht="15" customHeight="1" x14ac:dyDescent="0.25">
      <c r="A86" s="221" t="s">
        <v>357</v>
      </c>
      <c r="B86" s="115">
        <v>4943</v>
      </c>
      <c r="C86" s="115">
        <v>4548</v>
      </c>
      <c r="D86" s="115">
        <v>4440</v>
      </c>
      <c r="E86" s="115">
        <v>3776</v>
      </c>
      <c r="F86" s="115">
        <v>3895</v>
      </c>
    </row>
    <row r="87" spans="1:6" ht="15" customHeight="1" x14ac:dyDescent="0.25">
      <c r="A87" s="221" t="s">
        <v>523</v>
      </c>
      <c r="B87" s="115">
        <v>354</v>
      </c>
      <c r="C87" s="115">
        <v>437</v>
      </c>
      <c r="D87" s="115">
        <v>489</v>
      </c>
      <c r="E87" s="115">
        <v>545</v>
      </c>
      <c r="F87" s="115">
        <v>484</v>
      </c>
    </row>
    <row r="88" spans="1:6" ht="15" customHeight="1" x14ac:dyDescent="0.25">
      <c r="A88" s="221" t="s">
        <v>246</v>
      </c>
      <c r="B88" s="115">
        <v>601</v>
      </c>
      <c r="C88" s="115">
        <v>606</v>
      </c>
      <c r="D88" s="115">
        <v>564</v>
      </c>
      <c r="E88" s="115">
        <v>655</v>
      </c>
      <c r="F88" s="115">
        <v>616</v>
      </c>
    </row>
    <row r="89" spans="1:6" ht="15" customHeight="1" x14ac:dyDescent="0.25">
      <c r="A89" s="221" t="s">
        <v>524</v>
      </c>
      <c r="B89" s="115">
        <v>133</v>
      </c>
      <c r="C89" s="115">
        <v>150</v>
      </c>
      <c r="D89" s="115">
        <v>125</v>
      </c>
      <c r="E89" s="115">
        <v>164</v>
      </c>
      <c r="F89" s="115">
        <v>178</v>
      </c>
    </row>
    <row r="90" spans="1:6" ht="15" customHeight="1" x14ac:dyDescent="0.25">
      <c r="A90" s="221" t="s">
        <v>348</v>
      </c>
      <c r="B90" s="115">
        <v>564</v>
      </c>
      <c r="C90" s="115">
        <v>506</v>
      </c>
      <c r="D90" s="115">
        <v>427</v>
      </c>
      <c r="E90" s="115">
        <v>425</v>
      </c>
      <c r="F90" s="115">
        <v>400</v>
      </c>
    </row>
    <row r="91" spans="1:6" ht="15" customHeight="1" x14ac:dyDescent="0.25">
      <c r="A91" s="221" t="s">
        <v>525</v>
      </c>
      <c r="B91" s="115">
        <v>55</v>
      </c>
      <c r="C91" s="115">
        <v>5</v>
      </c>
      <c r="D91" s="115">
        <v>4</v>
      </c>
      <c r="E91" s="115">
        <v>2</v>
      </c>
      <c r="F91" s="115">
        <v>1</v>
      </c>
    </row>
    <row r="92" spans="1:6" ht="15" customHeight="1" x14ac:dyDescent="0.25">
      <c r="A92" s="188" t="s">
        <v>41</v>
      </c>
      <c r="B92" s="124">
        <v>8553</v>
      </c>
      <c r="C92" s="124">
        <v>7844</v>
      </c>
      <c r="D92" s="124">
        <v>7401</v>
      </c>
      <c r="E92" s="124">
        <v>6769</v>
      </c>
      <c r="F92" s="124">
        <v>6728</v>
      </c>
    </row>
    <row r="93" spans="1:6" ht="15" customHeight="1" x14ac:dyDescent="0.25">
      <c r="A93" s="137" t="s">
        <v>332</v>
      </c>
      <c r="B93" s="158">
        <v>7314</v>
      </c>
      <c r="C93" s="158">
        <v>6753</v>
      </c>
      <c r="D93" s="158">
        <v>6497</v>
      </c>
      <c r="E93" s="158">
        <v>5906</v>
      </c>
      <c r="F93" s="158">
        <v>5906</v>
      </c>
    </row>
    <row r="94" spans="1:6" s="193" customFormat="1" ht="15" customHeight="1" x14ac:dyDescent="0.25">
      <c r="A94" s="281" t="s">
        <v>333</v>
      </c>
      <c r="B94" s="286">
        <v>85.5</v>
      </c>
      <c r="C94" s="286">
        <v>86.1</v>
      </c>
      <c r="D94" s="286">
        <v>87.8</v>
      </c>
      <c r="E94" s="286">
        <v>87.3</v>
      </c>
      <c r="F94" s="286">
        <v>87.8</v>
      </c>
    </row>
    <row r="95" spans="1:6" ht="15" customHeight="1" x14ac:dyDescent="0.25">
      <c r="B95" s="115"/>
      <c r="C95" s="115"/>
      <c r="D95" s="115"/>
      <c r="E95" s="115"/>
      <c r="F95" s="115"/>
    </row>
    <row r="96" spans="1:6" ht="15" customHeight="1" x14ac:dyDescent="0.25">
      <c r="A96" s="195"/>
      <c r="B96" s="195"/>
      <c r="C96" s="195"/>
      <c r="D96" s="195"/>
      <c r="E96" s="195"/>
      <c r="F96" s="195"/>
    </row>
    <row r="97" spans="1:6" s="193" customFormat="1" ht="15" customHeight="1" x14ac:dyDescent="0.25">
      <c r="A97" s="152" t="s">
        <v>515</v>
      </c>
      <c r="B97" s="116"/>
      <c r="C97" s="116"/>
      <c r="D97" s="116"/>
      <c r="E97" s="116"/>
      <c r="F97" s="116"/>
    </row>
    <row r="98" spans="1:6" ht="15" customHeight="1" x14ac:dyDescent="0.25">
      <c r="A98" s="152" t="s">
        <v>516</v>
      </c>
    </row>
    <row r="99" spans="1:6" ht="15" customHeight="1" x14ac:dyDescent="0.25">
      <c r="A99" s="118" t="s">
        <v>0</v>
      </c>
    </row>
    <row r="100" spans="1:6" ht="15" customHeight="1" x14ac:dyDescent="0.25">
      <c r="A100" s="118" t="s">
        <v>247</v>
      </c>
    </row>
    <row r="101" spans="1:6" ht="15" customHeight="1" x14ac:dyDescent="0.25">
      <c r="A101" s="118" t="s">
        <v>32</v>
      </c>
    </row>
    <row r="102" spans="1:6" ht="15" customHeight="1" x14ac:dyDescent="0.25">
      <c r="A102" s="118" t="s">
        <v>248</v>
      </c>
    </row>
  </sheetData>
  <hyperlinks>
    <hyperlink ref="A1" location="'TABLE CONTENTS'!C6" display="return to table of contents"/>
  </hyperlinks>
  <pageMargins left="0.39370078740157483" right="0.39370078740157483" top="0.59055118110236227" bottom="0.59055118110236227" header="0" footer="0.39370078740157483"/>
  <pageSetup paperSize="9" scale="57" orientation="portrait" horizontalDpi="300" verticalDpi="300" r:id="rId1"/>
  <headerFooter>
    <oddHeader>&amp;C&amp;F     &amp;A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zoomScale="115" zoomScaleNormal="115" workbookViewId="0"/>
  </sheetViews>
  <sheetFormatPr defaultColWidth="11.42578125" defaultRowHeight="9.9499999999999993" customHeight="1" x14ac:dyDescent="0.25"/>
  <cols>
    <col min="1" max="1" width="64" style="3" customWidth="1"/>
    <col min="2" max="26" width="7.85546875" style="3" customWidth="1"/>
    <col min="27" max="16384" width="11.42578125" style="3"/>
  </cols>
  <sheetData>
    <row r="1" spans="1:26" ht="13.5" x14ac:dyDescent="0.25">
      <c r="A1" s="183" t="s">
        <v>262</v>
      </c>
    </row>
    <row r="2" spans="1:26" s="198" customFormat="1" ht="15" customHeight="1" x14ac:dyDescent="0.25">
      <c r="A2" s="285" t="s">
        <v>311</v>
      </c>
    </row>
    <row r="3" spans="1:26" ht="15" customHeight="1" x14ac:dyDescent="0.25">
      <c r="A3" s="285" t="str">
        <f>"NSW Higher, Local and Children's Criminal Courts " &amp;'TABLE CONTENTS'!H4</f>
        <v>NSW Higher, Local and Children's Criminal Courts Jan 2011-Dec 2015</v>
      </c>
      <c r="C3" s="9"/>
      <c r="D3" s="9"/>
      <c r="E3" s="9"/>
      <c r="F3" s="9"/>
      <c r="G3" s="9"/>
      <c r="H3" s="9"/>
      <c r="I3" s="9"/>
      <c r="J3" s="9"/>
      <c r="K3" s="9"/>
      <c r="L3" s="9"/>
      <c r="M3" s="9"/>
      <c r="N3" s="9"/>
      <c r="O3" s="9"/>
      <c r="P3" s="9"/>
      <c r="Q3" s="9"/>
      <c r="R3" s="9"/>
      <c r="S3" s="9"/>
      <c r="T3" s="9"/>
      <c r="U3" s="9"/>
      <c r="V3" s="9"/>
      <c r="W3" s="9"/>
      <c r="X3" s="9"/>
      <c r="Y3" s="9"/>
      <c r="Z3" s="9"/>
    </row>
    <row r="4" spans="1:26" ht="15" customHeight="1" x14ac:dyDescent="0.25">
      <c r="A4" s="114" t="s">
        <v>432</v>
      </c>
      <c r="B4" s="9"/>
      <c r="C4" s="9"/>
      <c r="D4" s="9"/>
      <c r="E4" s="9"/>
      <c r="F4" s="9"/>
      <c r="G4" s="9"/>
      <c r="H4" s="9"/>
      <c r="I4" s="9"/>
      <c r="J4" s="9"/>
      <c r="K4" s="9"/>
      <c r="L4" s="9"/>
      <c r="M4" s="9"/>
      <c r="N4" s="9"/>
      <c r="O4" s="9"/>
      <c r="P4" s="9"/>
      <c r="Q4" s="9"/>
      <c r="R4" s="9"/>
      <c r="S4" s="9"/>
      <c r="T4" s="9"/>
      <c r="U4" s="9"/>
      <c r="V4" s="9"/>
      <c r="W4" s="9"/>
      <c r="X4" s="9"/>
      <c r="Y4" s="9"/>
      <c r="Z4" s="9"/>
    </row>
    <row r="5" spans="1:26" ht="15" customHeight="1" x14ac:dyDescent="0.25">
      <c r="A5" s="47" t="s">
        <v>0</v>
      </c>
      <c r="B5" s="9"/>
      <c r="C5" s="9"/>
      <c r="D5" s="9"/>
      <c r="E5" s="9"/>
      <c r="F5" s="9"/>
      <c r="G5" s="9"/>
      <c r="H5" s="9"/>
      <c r="I5" s="9"/>
      <c r="J5" s="9"/>
      <c r="K5" s="9"/>
      <c r="L5" s="9"/>
      <c r="M5" s="9"/>
      <c r="N5" s="9"/>
      <c r="O5" s="9"/>
      <c r="P5" s="9"/>
      <c r="Q5" s="9"/>
      <c r="R5" s="9"/>
      <c r="S5" s="9"/>
      <c r="T5" s="9"/>
      <c r="U5" s="9"/>
      <c r="V5" s="9"/>
      <c r="W5" s="9"/>
      <c r="X5" s="9"/>
      <c r="Y5" s="9"/>
      <c r="Z5" s="9"/>
    </row>
    <row r="6" spans="1:26" ht="15" customHeight="1" x14ac:dyDescent="0.25">
      <c r="A6" s="112"/>
      <c r="B6" s="403" t="s">
        <v>1</v>
      </c>
      <c r="C6" s="403"/>
      <c r="D6" s="403"/>
      <c r="E6" s="403"/>
      <c r="F6" s="403"/>
      <c r="G6" s="403"/>
      <c r="H6" s="403"/>
      <c r="I6" s="403"/>
      <c r="J6" s="403"/>
      <c r="K6" s="403"/>
      <c r="L6" s="403"/>
      <c r="M6" s="403"/>
      <c r="N6" s="403"/>
      <c r="O6" s="403"/>
      <c r="P6" s="403"/>
      <c r="Q6" s="403"/>
      <c r="R6" s="403"/>
      <c r="S6" s="403"/>
      <c r="T6" s="403"/>
      <c r="U6" s="403"/>
      <c r="V6" s="403"/>
      <c r="W6" s="403"/>
      <c r="X6" s="403"/>
      <c r="Y6" s="403"/>
      <c r="Z6" s="403"/>
    </row>
    <row r="7" spans="1:26" ht="15" customHeight="1" x14ac:dyDescent="0.25">
      <c r="A7" s="322"/>
      <c r="B7" s="406">
        <f>'TABLE CONTENTS'!$C$4</f>
        <v>2011</v>
      </c>
      <c r="C7" s="404"/>
      <c r="D7" s="404"/>
      <c r="E7" s="404"/>
      <c r="F7" s="405"/>
      <c r="G7" s="406">
        <f>'TABLE CONTENTS'!$D$4</f>
        <v>2012</v>
      </c>
      <c r="H7" s="404"/>
      <c r="I7" s="404"/>
      <c r="J7" s="404"/>
      <c r="K7" s="405"/>
      <c r="L7" s="406">
        <f>'TABLE CONTENTS'!$E$4</f>
        <v>2013</v>
      </c>
      <c r="M7" s="404"/>
      <c r="N7" s="404"/>
      <c r="O7" s="404"/>
      <c r="P7" s="405"/>
      <c r="Q7" s="406">
        <f>'TABLE CONTENTS'!$F$4</f>
        <v>2014</v>
      </c>
      <c r="R7" s="404"/>
      <c r="S7" s="404"/>
      <c r="T7" s="404"/>
      <c r="U7" s="405"/>
      <c r="V7" s="404">
        <f>'TABLE CONTENTS'!$G$4</f>
        <v>2015</v>
      </c>
      <c r="W7" s="404"/>
      <c r="X7" s="404"/>
      <c r="Y7" s="404"/>
      <c r="Z7" s="404"/>
    </row>
    <row r="8" spans="1:26" ht="85.5" customHeight="1" x14ac:dyDescent="0.25">
      <c r="A8" s="315" t="s">
        <v>268</v>
      </c>
      <c r="B8" s="292" t="s">
        <v>7</v>
      </c>
      <c r="C8" s="51" t="s">
        <v>8</v>
      </c>
      <c r="D8" s="51" t="s">
        <v>9</v>
      </c>
      <c r="E8" s="51" t="s">
        <v>10</v>
      </c>
      <c r="F8" s="293" t="s">
        <v>41</v>
      </c>
      <c r="G8" s="292" t="s">
        <v>7</v>
      </c>
      <c r="H8" s="51" t="s">
        <v>8</v>
      </c>
      <c r="I8" s="51" t="s">
        <v>9</v>
      </c>
      <c r="J8" s="51" t="s">
        <v>10</v>
      </c>
      <c r="K8" s="293" t="s">
        <v>41</v>
      </c>
      <c r="L8" s="292" t="s">
        <v>7</v>
      </c>
      <c r="M8" s="51" t="s">
        <v>8</v>
      </c>
      <c r="N8" s="51" t="s">
        <v>9</v>
      </c>
      <c r="O8" s="51" t="s">
        <v>10</v>
      </c>
      <c r="P8" s="293" t="s">
        <v>41</v>
      </c>
      <c r="Q8" s="292" t="s">
        <v>7</v>
      </c>
      <c r="R8" s="51" t="s">
        <v>8</v>
      </c>
      <c r="S8" s="51" t="s">
        <v>9</v>
      </c>
      <c r="T8" s="51" t="s">
        <v>10</v>
      </c>
      <c r="U8" s="293" t="s">
        <v>41</v>
      </c>
      <c r="V8" s="51" t="s">
        <v>7</v>
      </c>
      <c r="W8" s="51" t="s">
        <v>8</v>
      </c>
      <c r="X8" s="51" t="s">
        <v>9</v>
      </c>
      <c r="Y8" s="51" t="s">
        <v>10</v>
      </c>
      <c r="Z8" s="52" t="s">
        <v>41</v>
      </c>
    </row>
    <row r="9" spans="1:26" ht="15" customHeight="1" x14ac:dyDescent="0.25">
      <c r="A9" s="221" t="s">
        <v>240</v>
      </c>
      <c r="B9" s="294">
        <v>651</v>
      </c>
      <c r="C9" s="115">
        <v>2473</v>
      </c>
      <c r="D9" s="115">
        <v>8546</v>
      </c>
      <c r="E9" s="115">
        <v>6157</v>
      </c>
      <c r="F9" s="295">
        <v>17827</v>
      </c>
      <c r="G9" s="294">
        <v>668</v>
      </c>
      <c r="H9" s="115">
        <v>2614</v>
      </c>
      <c r="I9" s="115">
        <v>8102</v>
      </c>
      <c r="J9" s="115">
        <v>5727</v>
      </c>
      <c r="K9" s="295">
        <v>17111</v>
      </c>
      <c r="L9" s="294">
        <v>887</v>
      </c>
      <c r="M9" s="115">
        <v>2828</v>
      </c>
      <c r="N9" s="115">
        <v>7190</v>
      </c>
      <c r="O9" s="115">
        <v>5496</v>
      </c>
      <c r="P9" s="295">
        <v>16401</v>
      </c>
      <c r="Q9" s="294">
        <v>938</v>
      </c>
      <c r="R9" s="115">
        <v>3030</v>
      </c>
      <c r="S9" s="115">
        <v>6927</v>
      </c>
      <c r="T9" s="115">
        <v>5581</v>
      </c>
      <c r="U9" s="295">
        <v>16476</v>
      </c>
      <c r="V9" s="115">
        <v>1093</v>
      </c>
      <c r="W9" s="115">
        <v>3824</v>
      </c>
      <c r="X9" s="115">
        <v>6919</v>
      </c>
      <c r="Y9" s="115">
        <v>5790</v>
      </c>
      <c r="Z9" s="115">
        <v>17626</v>
      </c>
    </row>
    <row r="10" spans="1:26" ht="15" customHeight="1" x14ac:dyDescent="0.25">
      <c r="A10" s="222" t="s">
        <v>270</v>
      </c>
      <c r="B10" s="294">
        <v>91</v>
      </c>
      <c r="C10" s="115">
        <v>200</v>
      </c>
      <c r="D10" s="115">
        <v>2803</v>
      </c>
      <c r="E10" s="115">
        <v>1907</v>
      </c>
      <c r="F10" s="295">
        <v>5001</v>
      </c>
      <c r="G10" s="294">
        <v>102</v>
      </c>
      <c r="H10" s="115">
        <v>234</v>
      </c>
      <c r="I10" s="115">
        <v>2564</v>
      </c>
      <c r="J10" s="115">
        <v>1726</v>
      </c>
      <c r="K10" s="295">
        <v>4626</v>
      </c>
      <c r="L10" s="294">
        <v>143</v>
      </c>
      <c r="M10" s="115">
        <v>201</v>
      </c>
      <c r="N10" s="115">
        <v>2094</v>
      </c>
      <c r="O10" s="115">
        <v>1620</v>
      </c>
      <c r="P10" s="295">
        <v>4058</v>
      </c>
      <c r="Q10" s="294">
        <v>133</v>
      </c>
      <c r="R10" s="115">
        <v>157</v>
      </c>
      <c r="S10" s="115">
        <v>1941</v>
      </c>
      <c r="T10" s="115">
        <v>1614</v>
      </c>
      <c r="U10" s="295">
        <v>3845</v>
      </c>
      <c r="V10" s="115">
        <v>155</v>
      </c>
      <c r="W10" s="115">
        <v>198</v>
      </c>
      <c r="X10" s="115">
        <v>1737</v>
      </c>
      <c r="Y10" s="115">
        <v>1451</v>
      </c>
      <c r="Z10" s="115">
        <v>3541</v>
      </c>
    </row>
    <row r="11" spans="1:26" ht="15" customHeight="1" x14ac:dyDescent="0.25">
      <c r="A11" s="222" t="s">
        <v>519</v>
      </c>
      <c r="B11" s="294">
        <v>1</v>
      </c>
      <c r="C11" s="115">
        <v>18</v>
      </c>
      <c r="D11" s="115">
        <v>7</v>
      </c>
      <c r="E11" s="115">
        <v>0</v>
      </c>
      <c r="F11" s="295">
        <v>26</v>
      </c>
      <c r="G11" s="294">
        <v>1</v>
      </c>
      <c r="H11" s="115">
        <v>12</v>
      </c>
      <c r="I11" s="115">
        <v>5</v>
      </c>
      <c r="J11" s="115">
        <v>0</v>
      </c>
      <c r="K11" s="295">
        <v>18</v>
      </c>
      <c r="L11" s="294">
        <v>1</v>
      </c>
      <c r="M11" s="115">
        <v>9</v>
      </c>
      <c r="N11" s="115">
        <v>9</v>
      </c>
      <c r="O11" s="115">
        <v>0</v>
      </c>
      <c r="P11" s="295">
        <v>19</v>
      </c>
      <c r="Q11" s="294">
        <v>5</v>
      </c>
      <c r="R11" s="115">
        <v>11</v>
      </c>
      <c r="S11" s="115">
        <v>4</v>
      </c>
      <c r="T11" s="115">
        <v>2</v>
      </c>
      <c r="U11" s="295">
        <v>22</v>
      </c>
      <c r="V11" s="115">
        <v>2</v>
      </c>
      <c r="W11" s="115">
        <v>15</v>
      </c>
      <c r="X11" s="115">
        <v>7</v>
      </c>
      <c r="Y11" s="115">
        <v>2</v>
      </c>
      <c r="Z11" s="115">
        <v>26</v>
      </c>
    </row>
    <row r="12" spans="1:26" ht="15" customHeight="1" x14ac:dyDescent="0.25">
      <c r="A12" s="222" t="s">
        <v>269</v>
      </c>
      <c r="B12" s="294">
        <v>508</v>
      </c>
      <c r="C12" s="115">
        <v>2097</v>
      </c>
      <c r="D12" s="115">
        <v>4960</v>
      </c>
      <c r="E12" s="115">
        <v>3956</v>
      </c>
      <c r="F12" s="295">
        <v>11521</v>
      </c>
      <c r="G12" s="294">
        <v>505</v>
      </c>
      <c r="H12" s="115">
        <v>2210</v>
      </c>
      <c r="I12" s="115">
        <v>4785</v>
      </c>
      <c r="J12" s="115">
        <v>3695</v>
      </c>
      <c r="K12" s="295">
        <v>11195</v>
      </c>
      <c r="L12" s="294">
        <v>691</v>
      </c>
      <c r="M12" s="115">
        <v>2463</v>
      </c>
      <c r="N12" s="115">
        <v>4522</v>
      </c>
      <c r="O12" s="115">
        <v>3627</v>
      </c>
      <c r="P12" s="295">
        <v>11303</v>
      </c>
      <c r="Q12" s="294">
        <v>725</v>
      </c>
      <c r="R12" s="115">
        <v>2709</v>
      </c>
      <c r="S12" s="115">
        <v>4476</v>
      </c>
      <c r="T12" s="115">
        <v>3704</v>
      </c>
      <c r="U12" s="295">
        <v>11614</v>
      </c>
      <c r="V12" s="115">
        <v>858</v>
      </c>
      <c r="W12" s="115">
        <v>3401</v>
      </c>
      <c r="X12" s="115">
        <v>4664</v>
      </c>
      <c r="Y12" s="115">
        <v>4099</v>
      </c>
      <c r="Z12" s="115">
        <v>13022</v>
      </c>
    </row>
    <row r="13" spans="1:26" s="198" customFormat="1" ht="15" customHeight="1" x14ac:dyDescent="0.25">
      <c r="A13" s="257" t="s">
        <v>271</v>
      </c>
      <c r="B13" s="338">
        <v>51</v>
      </c>
      <c r="C13" s="334">
        <v>158</v>
      </c>
      <c r="D13" s="334">
        <v>776</v>
      </c>
      <c r="E13" s="334">
        <v>294</v>
      </c>
      <c r="F13" s="339">
        <v>1279</v>
      </c>
      <c r="G13" s="338">
        <v>60</v>
      </c>
      <c r="H13" s="334">
        <v>158</v>
      </c>
      <c r="I13" s="334">
        <v>748</v>
      </c>
      <c r="J13" s="334">
        <v>306</v>
      </c>
      <c r="K13" s="339">
        <v>1272</v>
      </c>
      <c r="L13" s="338">
        <v>52</v>
      </c>
      <c r="M13" s="334">
        <v>155</v>
      </c>
      <c r="N13" s="334">
        <v>565</v>
      </c>
      <c r="O13" s="334">
        <v>249</v>
      </c>
      <c r="P13" s="339">
        <v>1021</v>
      </c>
      <c r="Q13" s="338">
        <v>75</v>
      </c>
      <c r="R13" s="334">
        <v>153</v>
      </c>
      <c r="S13" s="334">
        <v>506</v>
      </c>
      <c r="T13" s="334">
        <v>261</v>
      </c>
      <c r="U13" s="339">
        <v>995</v>
      </c>
      <c r="V13" s="334">
        <v>78</v>
      </c>
      <c r="W13" s="334">
        <v>210</v>
      </c>
      <c r="X13" s="334">
        <v>511</v>
      </c>
      <c r="Y13" s="334">
        <v>238</v>
      </c>
      <c r="Z13" s="334">
        <v>1037</v>
      </c>
    </row>
    <row r="14" spans="1:26" s="198" customFormat="1" ht="15" customHeight="1" x14ac:dyDescent="0.25">
      <c r="A14" s="221" t="s">
        <v>357</v>
      </c>
      <c r="B14" s="294">
        <v>1806</v>
      </c>
      <c r="C14" s="115">
        <v>5130</v>
      </c>
      <c r="D14" s="115">
        <v>19541</v>
      </c>
      <c r="E14" s="115">
        <v>53838</v>
      </c>
      <c r="F14" s="295">
        <v>80315</v>
      </c>
      <c r="G14" s="294">
        <v>1905</v>
      </c>
      <c r="H14" s="115">
        <v>4966</v>
      </c>
      <c r="I14" s="115">
        <v>18058</v>
      </c>
      <c r="J14" s="115">
        <v>49323</v>
      </c>
      <c r="K14" s="295">
        <v>74252</v>
      </c>
      <c r="L14" s="294">
        <v>2339</v>
      </c>
      <c r="M14" s="115">
        <v>5133</v>
      </c>
      <c r="N14" s="115">
        <v>16515</v>
      </c>
      <c r="O14" s="115">
        <v>50900</v>
      </c>
      <c r="P14" s="295">
        <v>74887</v>
      </c>
      <c r="Q14" s="294">
        <v>2460</v>
      </c>
      <c r="R14" s="115">
        <v>5040</v>
      </c>
      <c r="S14" s="115">
        <v>16479</v>
      </c>
      <c r="T14" s="115">
        <v>51650</v>
      </c>
      <c r="U14" s="295">
        <v>75629</v>
      </c>
      <c r="V14" s="115">
        <v>2905</v>
      </c>
      <c r="W14" s="115">
        <v>6360</v>
      </c>
      <c r="X14" s="115">
        <v>15562</v>
      </c>
      <c r="Y14" s="115">
        <v>54321</v>
      </c>
      <c r="Z14" s="115">
        <v>79148</v>
      </c>
    </row>
    <row r="15" spans="1:26" ht="15" customHeight="1" x14ac:dyDescent="0.25">
      <c r="A15" s="222" t="s">
        <v>520</v>
      </c>
      <c r="B15" s="294">
        <v>1462</v>
      </c>
      <c r="C15" s="115">
        <v>4102</v>
      </c>
      <c r="D15" s="115">
        <v>18287</v>
      </c>
      <c r="E15" s="115">
        <v>53829</v>
      </c>
      <c r="F15" s="295">
        <v>77680</v>
      </c>
      <c r="G15" s="294">
        <v>1495</v>
      </c>
      <c r="H15" s="115">
        <v>4037</v>
      </c>
      <c r="I15" s="115">
        <v>16961</v>
      </c>
      <c r="J15" s="115">
        <v>49317</v>
      </c>
      <c r="K15" s="295">
        <v>71810</v>
      </c>
      <c r="L15" s="294">
        <v>1801</v>
      </c>
      <c r="M15" s="115">
        <v>4225</v>
      </c>
      <c r="N15" s="115">
        <v>15367</v>
      </c>
      <c r="O15" s="115">
        <v>50784</v>
      </c>
      <c r="P15" s="295">
        <v>72177</v>
      </c>
      <c r="Q15" s="294">
        <v>1960</v>
      </c>
      <c r="R15" s="115">
        <v>4133</v>
      </c>
      <c r="S15" s="115">
        <v>15293</v>
      </c>
      <c r="T15" s="115">
        <v>51515</v>
      </c>
      <c r="U15" s="295">
        <v>72901</v>
      </c>
      <c r="V15" s="115">
        <v>2311</v>
      </c>
      <c r="W15" s="115">
        <v>5509</v>
      </c>
      <c r="X15" s="115">
        <v>14342</v>
      </c>
      <c r="Y15" s="115">
        <v>54145</v>
      </c>
      <c r="Z15" s="115">
        <v>76307</v>
      </c>
    </row>
    <row r="16" spans="1:26" s="198" customFormat="1" ht="15" customHeight="1" x14ac:dyDescent="0.25">
      <c r="A16" s="222" t="s">
        <v>521</v>
      </c>
      <c r="B16" s="294">
        <v>111</v>
      </c>
      <c r="C16" s="115">
        <v>247</v>
      </c>
      <c r="D16" s="115">
        <v>502</v>
      </c>
      <c r="E16" s="115">
        <v>5</v>
      </c>
      <c r="F16" s="295">
        <v>865</v>
      </c>
      <c r="G16" s="294">
        <v>146</v>
      </c>
      <c r="H16" s="115">
        <v>274</v>
      </c>
      <c r="I16" s="115">
        <v>452</v>
      </c>
      <c r="J16" s="115">
        <v>2</v>
      </c>
      <c r="K16" s="295">
        <v>874</v>
      </c>
      <c r="L16" s="294">
        <v>191</v>
      </c>
      <c r="M16" s="115">
        <v>266</v>
      </c>
      <c r="N16" s="115">
        <v>458</v>
      </c>
      <c r="O16" s="115">
        <v>44</v>
      </c>
      <c r="P16" s="295">
        <v>959</v>
      </c>
      <c r="Q16" s="294">
        <v>174</v>
      </c>
      <c r="R16" s="115">
        <v>246</v>
      </c>
      <c r="S16" s="115">
        <v>459</v>
      </c>
      <c r="T16" s="115">
        <v>49</v>
      </c>
      <c r="U16" s="295">
        <v>928</v>
      </c>
      <c r="V16" s="115">
        <v>200</v>
      </c>
      <c r="W16" s="115">
        <v>224</v>
      </c>
      <c r="X16" s="115">
        <v>438</v>
      </c>
      <c r="Y16" s="115">
        <v>67</v>
      </c>
      <c r="Z16" s="115">
        <v>929</v>
      </c>
    </row>
    <row r="17" spans="1:26" s="198" customFormat="1" ht="15" customHeight="1" x14ac:dyDescent="0.25">
      <c r="A17" s="257" t="s">
        <v>522</v>
      </c>
      <c r="B17" s="338">
        <v>233</v>
      </c>
      <c r="C17" s="334">
        <v>781</v>
      </c>
      <c r="D17" s="334">
        <v>752</v>
      </c>
      <c r="E17" s="334">
        <v>4</v>
      </c>
      <c r="F17" s="339">
        <v>1770</v>
      </c>
      <c r="G17" s="338">
        <v>264</v>
      </c>
      <c r="H17" s="334">
        <v>655</v>
      </c>
      <c r="I17" s="334">
        <v>645</v>
      </c>
      <c r="J17" s="334">
        <v>4</v>
      </c>
      <c r="K17" s="339">
        <v>1568</v>
      </c>
      <c r="L17" s="338">
        <v>347</v>
      </c>
      <c r="M17" s="334">
        <v>642</v>
      </c>
      <c r="N17" s="334">
        <v>690</v>
      </c>
      <c r="O17" s="334">
        <v>72</v>
      </c>
      <c r="P17" s="339">
        <v>1751</v>
      </c>
      <c r="Q17" s="338">
        <v>326</v>
      </c>
      <c r="R17" s="334">
        <v>661</v>
      </c>
      <c r="S17" s="334">
        <v>727</v>
      </c>
      <c r="T17" s="334">
        <v>86</v>
      </c>
      <c r="U17" s="339">
        <v>1800</v>
      </c>
      <c r="V17" s="334">
        <v>394</v>
      </c>
      <c r="W17" s="334">
        <v>627</v>
      </c>
      <c r="X17" s="334">
        <v>782</v>
      </c>
      <c r="Y17" s="334">
        <v>109</v>
      </c>
      <c r="Z17" s="334">
        <v>1912</v>
      </c>
    </row>
    <row r="18" spans="1:26" ht="15" customHeight="1" x14ac:dyDescent="0.25">
      <c r="A18" s="221" t="s">
        <v>523</v>
      </c>
      <c r="B18" s="294">
        <v>96</v>
      </c>
      <c r="C18" s="115">
        <v>210</v>
      </c>
      <c r="D18" s="115">
        <v>122</v>
      </c>
      <c r="E18" s="115">
        <v>1710</v>
      </c>
      <c r="F18" s="295">
        <v>2138</v>
      </c>
      <c r="G18" s="294">
        <v>119</v>
      </c>
      <c r="H18" s="115">
        <v>278</v>
      </c>
      <c r="I18" s="115">
        <v>117</v>
      </c>
      <c r="J18" s="115">
        <v>1902</v>
      </c>
      <c r="K18" s="295">
        <v>2416</v>
      </c>
      <c r="L18" s="294">
        <v>144</v>
      </c>
      <c r="M18" s="115">
        <v>360</v>
      </c>
      <c r="N18" s="115">
        <v>104</v>
      </c>
      <c r="O18" s="115">
        <v>1989</v>
      </c>
      <c r="P18" s="295">
        <v>2597</v>
      </c>
      <c r="Q18" s="294">
        <v>176</v>
      </c>
      <c r="R18" s="115">
        <v>353</v>
      </c>
      <c r="S18" s="115">
        <v>104</v>
      </c>
      <c r="T18" s="115">
        <v>2204</v>
      </c>
      <c r="U18" s="295">
        <v>2837</v>
      </c>
      <c r="V18" s="115">
        <v>159</v>
      </c>
      <c r="W18" s="115">
        <v>474</v>
      </c>
      <c r="X18" s="115">
        <v>97</v>
      </c>
      <c r="Y18" s="115">
        <v>2068</v>
      </c>
      <c r="Z18" s="115">
        <v>2798</v>
      </c>
    </row>
    <row r="19" spans="1:26" ht="15" customHeight="1" x14ac:dyDescent="0.25">
      <c r="A19" s="221" t="s">
        <v>246</v>
      </c>
      <c r="B19" s="294">
        <v>0</v>
      </c>
      <c r="C19" s="115">
        <v>0</v>
      </c>
      <c r="D19" s="115">
        <v>1142</v>
      </c>
      <c r="E19" s="115">
        <v>14514</v>
      </c>
      <c r="F19" s="295">
        <v>15656</v>
      </c>
      <c r="G19" s="294">
        <v>0</v>
      </c>
      <c r="H19" s="115">
        <v>0</v>
      </c>
      <c r="I19" s="115">
        <v>1079</v>
      </c>
      <c r="J19" s="115">
        <v>14325</v>
      </c>
      <c r="K19" s="295">
        <v>15404</v>
      </c>
      <c r="L19" s="294">
        <v>0</v>
      </c>
      <c r="M19" s="115">
        <v>0</v>
      </c>
      <c r="N19" s="115">
        <v>1060</v>
      </c>
      <c r="O19" s="115">
        <v>14806</v>
      </c>
      <c r="P19" s="295">
        <v>15866</v>
      </c>
      <c r="Q19" s="294">
        <v>0</v>
      </c>
      <c r="R19" s="115">
        <v>0</v>
      </c>
      <c r="S19" s="115">
        <v>1081</v>
      </c>
      <c r="T19" s="115">
        <v>17324</v>
      </c>
      <c r="U19" s="295">
        <v>18405</v>
      </c>
      <c r="V19" s="115">
        <v>0</v>
      </c>
      <c r="W19" s="115">
        <v>0</v>
      </c>
      <c r="X19" s="115">
        <v>982</v>
      </c>
      <c r="Y19" s="115">
        <v>19646</v>
      </c>
      <c r="Z19" s="115">
        <v>20628</v>
      </c>
    </row>
    <row r="20" spans="1:26" ht="15" customHeight="1" x14ac:dyDescent="0.25">
      <c r="A20" s="221" t="s">
        <v>524</v>
      </c>
      <c r="B20" s="294">
        <v>11</v>
      </c>
      <c r="C20" s="115">
        <v>140</v>
      </c>
      <c r="D20" s="115">
        <v>1017</v>
      </c>
      <c r="E20" s="115">
        <v>732</v>
      </c>
      <c r="F20" s="295">
        <v>1900</v>
      </c>
      <c r="G20" s="294">
        <v>17</v>
      </c>
      <c r="H20" s="115">
        <v>158</v>
      </c>
      <c r="I20" s="115">
        <v>1104</v>
      </c>
      <c r="J20" s="115">
        <v>761</v>
      </c>
      <c r="K20" s="295">
        <v>2040</v>
      </c>
      <c r="L20" s="294">
        <v>13</v>
      </c>
      <c r="M20" s="115">
        <v>157</v>
      </c>
      <c r="N20" s="115">
        <v>970</v>
      </c>
      <c r="O20" s="115">
        <v>788</v>
      </c>
      <c r="P20" s="295">
        <v>1928</v>
      </c>
      <c r="Q20" s="294">
        <v>10</v>
      </c>
      <c r="R20" s="115">
        <v>188</v>
      </c>
      <c r="S20" s="115">
        <v>978</v>
      </c>
      <c r="T20" s="115">
        <v>857</v>
      </c>
      <c r="U20" s="295">
        <v>2033</v>
      </c>
      <c r="V20" s="115">
        <v>9</v>
      </c>
      <c r="W20" s="115">
        <v>230</v>
      </c>
      <c r="X20" s="115">
        <v>933</v>
      </c>
      <c r="Y20" s="115">
        <v>984</v>
      </c>
      <c r="Z20" s="115">
        <v>2156</v>
      </c>
    </row>
    <row r="21" spans="1:26" ht="15" customHeight="1" x14ac:dyDescent="0.25">
      <c r="A21" s="221" t="s">
        <v>348</v>
      </c>
      <c r="B21" s="294">
        <v>134</v>
      </c>
      <c r="C21" s="115">
        <v>166</v>
      </c>
      <c r="D21" s="115">
        <v>3689</v>
      </c>
      <c r="E21" s="115">
        <v>2987</v>
      </c>
      <c r="F21" s="295">
        <v>6976</v>
      </c>
      <c r="G21" s="294">
        <v>162</v>
      </c>
      <c r="H21" s="115">
        <v>194</v>
      </c>
      <c r="I21" s="115">
        <v>3650</v>
      </c>
      <c r="J21" s="115">
        <v>2541</v>
      </c>
      <c r="K21" s="295">
        <v>6547</v>
      </c>
      <c r="L21" s="294">
        <v>217</v>
      </c>
      <c r="M21" s="115">
        <v>169</v>
      </c>
      <c r="N21" s="115">
        <v>3313</v>
      </c>
      <c r="O21" s="115">
        <v>2708</v>
      </c>
      <c r="P21" s="295">
        <v>6407</v>
      </c>
      <c r="Q21" s="294">
        <v>181</v>
      </c>
      <c r="R21" s="115">
        <v>147</v>
      </c>
      <c r="S21" s="115">
        <v>3231</v>
      </c>
      <c r="T21" s="115">
        <v>3397</v>
      </c>
      <c r="U21" s="295">
        <v>6956</v>
      </c>
      <c r="V21" s="115">
        <v>230</v>
      </c>
      <c r="W21" s="115">
        <v>199</v>
      </c>
      <c r="X21" s="115">
        <v>3101</v>
      </c>
      <c r="Y21" s="115">
        <v>2793</v>
      </c>
      <c r="Z21" s="115">
        <v>6323</v>
      </c>
    </row>
    <row r="22" spans="1:26" ht="15" customHeight="1" x14ac:dyDescent="0.25">
      <c r="A22" s="221" t="s">
        <v>525</v>
      </c>
      <c r="B22" s="294">
        <v>34</v>
      </c>
      <c r="C22" s="115">
        <v>246</v>
      </c>
      <c r="D22" s="115">
        <v>174</v>
      </c>
      <c r="E22" s="115">
        <v>229</v>
      </c>
      <c r="F22" s="295">
        <v>683</v>
      </c>
      <c r="G22" s="294">
        <v>34</v>
      </c>
      <c r="H22" s="115">
        <v>226</v>
      </c>
      <c r="I22" s="115">
        <v>145</v>
      </c>
      <c r="J22" s="115">
        <v>222</v>
      </c>
      <c r="K22" s="295">
        <v>627</v>
      </c>
      <c r="L22" s="294">
        <v>61</v>
      </c>
      <c r="M22" s="115">
        <v>283</v>
      </c>
      <c r="N22" s="115">
        <v>153</v>
      </c>
      <c r="O22" s="115">
        <v>283</v>
      </c>
      <c r="P22" s="295">
        <v>780</v>
      </c>
      <c r="Q22" s="294">
        <v>55</v>
      </c>
      <c r="R22" s="115">
        <v>246</v>
      </c>
      <c r="S22" s="115">
        <v>154</v>
      </c>
      <c r="T22" s="115">
        <v>316</v>
      </c>
      <c r="U22" s="295">
        <v>771</v>
      </c>
      <c r="V22" s="115">
        <v>68</v>
      </c>
      <c r="W22" s="115">
        <v>281</v>
      </c>
      <c r="X22" s="115">
        <v>156</v>
      </c>
      <c r="Y22" s="115">
        <v>325</v>
      </c>
      <c r="Z22" s="115">
        <v>830</v>
      </c>
    </row>
    <row r="23" spans="1:26" ht="15" customHeight="1" x14ac:dyDescent="0.25">
      <c r="A23" s="188" t="s">
        <v>41</v>
      </c>
      <c r="B23" s="296">
        <v>2732</v>
      </c>
      <c r="C23" s="124">
        <v>8365</v>
      </c>
      <c r="D23" s="124">
        <v>34231</v>
      </c>
      <c r="E23" s="124">
        <v>80167</v>
      </c>
      <c r="F23" s="297">
        <v>125495</v>
      </c>
      <c r="G23" s="296">
        <v>2905</v>
      </c>
      <c r="H23" s="124">
        <v>8436</v>
      </c>
      <c r="I23" s="124">
        <v>32255</v>
      </c>
      <c r="J23" s="124">
        <v>74801</v>
      </c>
      <c r="K23" s="297">
        <v>118397</v>
      </c>
      <c r="L23" s="296">
        <v>3661</v>
      </c>
      <c r="M23" s="124">
        <v>8930</v>
      </c>
      <c r="N23" s="124">
        <v>29305</v>
      </c>
      <c r="O23" s="124">
        <v>76970</v>
      </c>
      <c r="P23" s="297">
        <v>118866</v>
      </c>
      <c r="Q23" s="296">
        <v>3820</v>
      </c>
      <c r="R23" s="124">
        <v>9004</v>
      </c>
      <c r="S23" s="124">
        <v>28954</v>
      </c>
      <c r="T23" s="124">
        <v>81329</v>
      </c>
      <c r="U23" s="297">
        <v>123107</v>
      </c>
      <c r="V23" s="124">
        <v>4464</v>
      </c>
      <c r="W23" s="124">
        <v>11368</v>
      </c>
      <c r="X23" s="124">
        <v>27750</v>
      </c>
      <c r="Y23" s="124">
        <v>85927</v>
      </c>
      <c r="Z23" s="124">
        <v>129509</v>
      </c>
    </row>
    <row r="24" spans="1:26" ht="15" customHeight="1" x14ac:dyDescent="0.25">
      <c r="A24" s="137" t="s">
        <v>332</v>
      </c>
      <c r="B24" s="298">
        <v>2461</v>
      </c>
      <c r="C24" s="158">
        <v>7595</v>
      </c>
      <c r="D24" s="158">
        <v>26541</v>
      </c>
      <c r="E24" s="158">
        <v>74312</v>
      </c>
      <c r="F24" s="299">
        <v>110909</v>
      </c>
      <c r="G24" s="298">
        <v>2589</v>
      </c>
      <c r="H24" s="158">
        <v>7612</v>
      </c>
      <c r="I24" s="158">
        <v>24787</v>
      </c>
      <c r="J24" s="158">
        <v>69551</v>
      </c>
      <c r="K24" s="299">
        <v>104539</v>
      </c>
      <c r="L24" s="298">
        <v>3226</v>
      </c>
      <c r="M24" s="158">
        <v>8111</v>
      </c>
      <c r="N24" s="158">
        <v>22766</v>
      </c>
      <c r="O24" s="158">
        <v>71571</v>
      </c>
      <c r="P24" s="299">
        <v>105674</v>
      </c>
      <c r="Q24" s="298">
        <v>3436</v>
      </c>
      <c r="R24" s="158">
        <v>8255</v>
      </c>
      <c r="S24" s="158">
        <v>22646</v>
      </c>
      <c r="T24" s="158">
        <v>75143</v>
      </c>
      <c r="U24" s="299">
        <v>109480</v>
      </c>
      <c r="V24" s="158">
        <v>4000</v>
      </c>
      <c r="W24" s="158">
        <v>10445</v>
      </c>
      <c r="X24" s="158">
        <v>21816</v>
      </c>
      <c r="Y24" s="158">
        <v>80372</v>
      </c>
      <c r="Z24" s="158">
        <v>116633</v>
      </c>
    </row>
    <row r="25" spans="1:26" ht="15" customHeight="1" x14ac:dyDescent="0.25">
      <c r="A25" s="281" t="s">
        <v>333</v>
      </c>
      <c r="B25" s="300">
        <v>90.1</v>
      </c>
      <c r="C25" s="286">
        <v>90.8</v>
      </c>
      <c r="D25" s="286">
        <v>77.5</v>
      </c>
      <c r="E25" s="286">
        <v>92.7</v>
      </c>
      <c r="F25" s="301">
        <v>88.4</v>
      </c>
      <c r="G25" s="300">
        <v>89.1</v>
      </c>
      <c r="H25" s="286">
        <v>90.2</v>
      </c>
      <c r="I25" s="286">
        <v>76.8</v>
      </c>
      <c r="J25" s="286">
        <v>93</v>
      </c>
      <c r="K25" s="301">
        <v>88.3</v>
      </c>
      <c r="L25" s="300">
        <v>88.1</v>
      </c>
      <c r="M25" s="286">
        <v>90.8</v>
      </c>
      <c r="N25" s="286">
        <v>77.7</v>
      </c>
      <c r="O25" s="286">
        <v>93</v>
      </c>
      <c r="P25" s="301">
        <v>88.9</v>
      </c>
      <c r="Q25" s="300">
        <v>89.9</v>
      </c>
      <c r="R25" s="286">
        <v>91.7</v>
      </c>
      <c r="S25" s="286">
        <v>78.2</v>
      </c>
      <c r="T25" s="286">
        <v>92.4</v>
      </c>
      <c r="U25" s="301">
        <v>88.9</v>
      </c>
      <c r="V25" s="286">
        <v>89.6</v>
      </c>
      <c r="W25" s="286">
        <v>91.9</v>
      </c>
      <c r="X25" s="286">
        <v>78.599999999999994</v>
      </c>
      <c r="Y25" s="286">
        <v>93.5</v>
      </c>
      <c r="Z25" s="286">
        <v>90.1</v>
      </c>
    </row>
    <row r="26" spans="1:26" ht="15" customHeight="1" x14ac:dyDescent="0.25">
      <c r="A26" s="198"/>
    </row>
    <row r="27" spans="1:26" ht="15" customHeight="1" x14ac:dyDescent="0.25">
      <c r="A27" s="322"/>
      <c r="B27" s="403" t="s">
        <v>409</v>
      </c>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row>
    <row r="28" spans="1:26" ht="15" customHeight="1" x14ac:dyDescent="0.25">
      <c r="A28" s="315" t="s">
        <v>268</v>
      </c>
      <c r="B28" s="404">
        <f>'TABLE CONTENTS'!$C$4</f>
        <v>2011</v>
      </c>
      <c r="C28" s="404"/>
      <c r="D28" s="404"/>
      <c r="E28" s="404"/>
      <c r="F28" s="405"/>
      <c r="G28" s="406">
        <f>'TABLE CONTENTS'!$D$4</f>
        <v>2012</v>
      </c>
      <c r="H28" s="404"/>
      <c r="I28" s="404"/>
      <c r="J28" s="404"/>
      <c r="K28" s="405"/>
      <c r="L28" s="406">
        <f>'TABLE CONTENTS'!$E$4</f>
        <v>2013</v>
      </c>
      <c r="M28" s="404"/>
      <c r="N28" s="404"/>
      <c r="O28" s="404"/>
      <c r="P28" s="405"/>
      <c r="Q28" s="406">
        <f>'TABLE CONTENTS'!$F$4</f>
        <v>2014</v>
      </c>
      <c r="R28" s="404"/>
      <c r="S28" s="404"/>
      <c r="T28" s="404"/>
      <c r="U28" s="405"/>
      <c r="V28" s="404">
        <f>'TABLE CONTENTS'!$G$4</f>
        <v>2015</v>
      </c>
      <c r="W28" s="404"/>
      <c r="X28" s="404"/>
      <c r="Y28" s="404"/>
      <c r="Z28" s="404"/>
    </row>
    <row r="29" spans="1:26" ht="15" customHeight="1" x14ac:dyDescent="0.25">
      <c r="A29" s="221" t="s">
        <v>240</v>
      </c>
      <c r="B29" s="294">
        <v>4</v>
      </c>
      <c r="C29" s="115">
        <v>28</v>
      </c>
      <c r="D29" s="115">
        <v>8</v>
      </c>
      <c r="E29" s="115">
        <v>0</v>
      </c>
      <c r="F29" s="295">
        <v>40</v>
      </c>
      <c r="G29" s="294">
        <v>15</v>
      </c>
      <c r="H29" s="115">
        <v>49</v>
      </c>
      <c r="I29" s="115">
        <v>13</v>
      </c>
      <c r="J29" s="115">
        <v>0</v>
      </c>
      <c r="K29" s="295">
        <v>77</v>
      </c>
      <c r="L29" s="294">
        <v>10</v>
      </c>
      <c r="M29" s="115">
        <v>23</v>
      </c>
      <c r="N29" s="115">
        <v>24</v>
      </c>
      <c r="O29" s="115">
        <v>2</v>
      </c>
      <c r="P29" s="295">
        <v>59</v>
      </c>
      <c r="Q29" s="294">
        <v>12</v>
      </c>
      <c r="R29" s="115">
        <v>33</v>
      </c>
      <c r="S29" s="115">
        <v>15</v>
      </c>
      <c r="T29" s="115">
        <v>0</v>
      </c>
      <c r="U29" s="295">
        <v>60</v>
      </c>
      <c r="V29" s="115">
        <v>6</v>
      </c>
      <c r="W29" s="115">
        <v>38</v>
      </c>
      <c r="X29" s="115">
        <v>9</v>
      </c>
      <c r="Y29" s="115">
        <v>2</v>
      </c>
      <c r="Z29" s="115">
        <v>55</v>
      </c>
    </row>
    <row r="30" spans="1:26" ht="15" customHeight="1" x14ac:dyDescent="0.25">
      <c r="A30" s="222" t="s">
        <v>270</v>
      </c>
      <c r="B30" s="294">
        <v>2</v>
      </c>
      <c r="C30" s="115">
        <v>3</v>
      </c>
      <c r="D30" s="115">
        <v>5</v>
      </c>
      <c r="E30" s="115">
        <v>0</v>
      </c>
      <c r="F30" s="295">
        <v>10</v>
      </c>
      <c r="G30" s="294">
        <v>1</v>
      </c>
      <c r="H30" s="115">
        <v>3</v>
      </c>
      <c r="I30" s="115">
        <v>3</v>
      </c>
      <c r="J30" s="115">
        <v>0</v>
      </c>
      <c r="K30" s="295">
        <v>7</v>
      </c>
      <c r="L30" s="294">
        <v>0</v>
      </c>
      <c r="M30" s="115">
        <v>4</v>
      </c>
      <c r="N30" s="115">
        <v>8</v>
      </c>
      <c r="O30" s="115">
        <v>0</v>
      </c>
      <c r="P30" s="295">
        <v>12</v>
      </c>
      <c r="Q30" s="294">
        <v>0</v>
      </c>
      <c r="R30" s="115">
        <v>4</v>
      </c>
      <c r="S30" s="115">
        <v>5</v>
      </c>
      <c r="T30" s="115">
        <v>0</v>
      </c>
      <c r="U30" s="295">
        <v>9</v>
      </c>
      <c r="V30" s="115">
        <v>2</v>
      </c>
      <c r="W30" s="115">
        <v>4</v>
      </c>
      <c r="X30" s="115">
        <v>2</v>
      </c>
      <c r="Y30" s="115">
        <v>2</v>
      </c>
      <c r="Z30" s="115">
        <v>10</v>
      </c>
    </row>
    <row r="31" spans="1:26" s="198" customFormat="1" ht="15" customHeight="1" x14ac:dyDescent="0.25">
      <c r="A31" s="222" t="s">
        <v>519</v>
      </c>
      <c r="B31" s="294">
        <v>1</v>
      </c>
      <c r="C31" s="115">
        <v>8</v>
      </c>
      <c r="D31" s="115">
        <v>0</v>
      </c>
      <c r="E31" s="115">
        <v>0</v>
      </c>
      <c r="F31" s="295">
        <v>9</v>
      </c>
      <c r="G31" s="294">
        <v>0</v>
      </c>
      <c r="H31" s="115">
        <v>8</v>
      </c>
      <c r="I31" s="115">
        <v>0</v>
      </c>
      <c r="J31" s="115">
        <v>0</v>
      </c>
      <c r="K31" s="295">
        <v>8</v>
      </c>
      <c r="L31" s="294">
        <v>0</v>
      </c>
      <c r="M31" s="115">
        <v>3</v>
      </c>
      <c r="N31" s="115">
        <v>0</v>
      </c>
      <c r="O31" s="115">
        <v>0</v>
      </c>
      <c r="P31" s="295">
        <v>3</v>
      </c>
      <c r="Q31" s="294">
        <v>2</v>
      </c>
      <c r="R31" s="115">
        <v>6</v>
      </c>
      <c r="S31" s="115">
        <v>0</v>
      </c>
      <c r="T31" s="115">
        <v>0</v>
      </c>
      <c r="U31" s="295">
        <v>8</v>
      </c>
      <c r="V31" s="115">
        <v>1</v>
      </c>
      <c r="W31" s="115">
        <v>8</v>
      </c>
      <c r="X31" s="115">
        <v>0</v>
      </c>
      <c r="Y31" s="115">
        <v>0</v>
      </c>
      <c r="Z31" s="115">
        <v>9</v>
      </c>
    </row>
    <row r="32" spans="1:26" ht="15" customHeight="1" x14ac:dyDescent="0.25">
      <c r="A32" s="222" t="s">
        <v>269</v>
      </c>
      <c r="B32" s="294">
        <v>1</v>
      </c>
      <c r="C32" s="115">
        <v>16</v>
      </c>
      <c r="D32" s="115">
        <v>3</v>
      </c>
      <c r="E32" s="115">
        <v>0</v>
      </c>
      <c r="F32" s="295">
        <v>20</v>
      </c>
      <c r="G32" s="294">
        <v>14</v>
      </c>
      <c r="H32" s="115">
        <v>35</v>
      </c>
      <c r="I32" s="115">
        <v>10</v>
      </c>
      <c r="J32" s="115">
        <v>0</v>
      </c>
      <c r="K32" s="295">
        <v>59</v>
      </c>
      <c r="L32" s="294">
        <v>10</v>
      </c>
      <c r="M32" s="115">
        <v>15</v>
      </c>
      <c r="N32" s="115">
        <v>16</v>
      </c>
      <c r="O32" s="115">
        <v>2</v>
      </c>
      <c r="P32" s="295">
        <v>43</v>
      </c>
      <c r="Q32" s="294">
        <v>10</v>
      </c>
      <c r="R32" s="115">
        <v>22</v>
      </c>
      <c r="S32" s="115">
        <v>10</v>
      </c>
      <c r="T32" s="115">
        <v>0</v>
      </c>
      <c r="U32" s="295">
        <v>42</v>
      </c>
      <c r="V32" s="115">
        <v>3</v>
      </c>
      <c r="W32" s="115">
        <v>25</v>
      </c>
      <c r="X32" s="115">
        <v>7</v>
      </c>
      <c r="Y32" s="115">
        <v>0</v>
      </c>
      <c r="Z32" s="115">
        <v>35</v>
      </c>
    </row>
    <row r="33" spans="1:26" s="198" customFormat="1" ht="15" customHeight="1" x14ac:dyDescent="0.25">
      <c r="A33" s="257" t="s">
        <v>271</v>
      </c>
      <c r="B33" s="338">
        <v>0</v>
      </c>
      <c r="C33" s="334">
        <v>1</v>
      </c>
      <c r="D33" s="334">
        <v>0</v>
      </c>
      <c r="E33" s="334">
        <v>0</v>
      </c>
      <c r="F33" s="339">
        <v>1</v>
      </c>
      <c r="G33" s="338">
        <v>0</v>
      </c>
      <c r="H33" s="334">
        <v>3</v>
      </c>
      <c r="I33" s="334">
        <v>0</v>
      </c>
      <c r="J33" s="334">
        <v>0</v>
      </c>
      <c r="K33" s="339">
        <v>3</v>
      </c>
      <c r="L33" s="338">
        <v>0</v>
      </c>
      <c r="M33" s="334">
        <v>1</v>
      </c>
      <c r="N33" s="334">
        <v>0</v>
      </c>
      <c r="O33" s="334">
        <v>0</v>
      </c>
      <c r="P33" s="339">
        <v>1</v>
      </c>
      <c r="Q33" s="338">
        <v>0</v>
      </c>
      <c r="R33" s="334">
        <v>1</v>
      </c>
      <c r="S33" s="334">
        <v>0</v>
      </c>
      <c r="T33" s="334">
        <v>0</v>
      </c>
      <c r="U33" s="339">
        <v>1</v>
      </c>
      <c r="V33" s="334">
        <v>0</v>
      </c>
      <c r="W33" s="334">
        <v>1</v>
      </c>
      <c r="X33" s="334">
        <v>0</v>
      </c>
      <c r="Y33" s="334">
        <v>0</v>
      </c>
      <c r="Z33" s="334">
        <v>1</v>
      </c>
    </row>
    <row r="34" spans="1:26" s="198" customFormat="1" ht="15" customHeight="1" x14ac:dyDescent="0.25">
      <c r="A34" s="221" t="s">
        <v>357</v>
      </c>
      <c r="B34" s="294">
        <v>3</v>
      </c>
      <c r="C34" s="115">
        <v>13</v>
      </c>
      <c r="D34" s="115">
        <v>13</v>
      </c>
      <c r="E34" s="115">
        <v>1</v>
      </c>
      <c r="F34" s="295">
        <v>30</v>
      </c>
      <c r="G34" s="294">
        <v>6</v>
      </c>
      <c r="H34" s="115">
        <v>39</v>
      </c>
      <c r="I34" s="115">
        <v>10</v>
      </c>
      <c r="J34" s="115">
        <v>0</v>
      </c>
      <c r="K34" s="295">
        <v>55</v>
      </c>
      <c r="L34" s="294">
        <v>15</v>
      </c>
      <c r="M34" s="115">
        <v>27</v>
      </c>
      <c r="N34" s="115">
        <v>9</v>
      </c>
      <c r="O34" s="115">
        <v>0</v>
      </c>
      <c r="P34" s="295">
        <v>51</v>
      </c>
      <c r="Q34" s="294">
        <v>5</v>
      </c>
      <c r="R34" s="115">
        <v>17</v>
      </c>
      <c r="S34" s="115">
        <v>3</v>
      </c>
      <c r="T34" s="115">
        <v>0</v>
      </c>
      <c r="U34" s="295">
        <v>25</v>
      </c>
      <c r="V34" s="115">
        <v>7</v>
      </c>
      <c r="W34" s="115">
        <v>13</v>
      </c>
      <c r="X34" s="115">
        <v>2</v>
      </c>
      <c r="Y34" s="115">
        <v>5</v>
      </c>
      <c r="Z34" s="115">
        <v>27</v>
      </c>
    </row>
    <row r="35" spans="1:26" s="198" customFormat="1" ht="15" customHeight="1" x14ac:dyDescent="0.25">
      <c r="A35" s="332" t="s">
        <v>521</v>
      </c>
      <c r="B35" s="294">
        <v>3</v>
      </c>
      <c r="C35" s="115">
        <v>10</v>
      </c>
      <c r="D35" s="115">
        <v>7</v>
      </c>
      <c r="E35" s="115">
        <v>1</v>
      </c>
      <c r="F35" s="295">
        <v>21</v>
      </c>
      <c r="G35" s="294">
        <v>2</v>
      </c>
      <c r="H35" s="115">
        <v>25</v>
      </c>
      <c r="I35" s="115">
        <v>8</v>
      </c>
      <c r="J35" s="115">
        <v>0</v>
      </c>
      <c r="K35" s="295">
        <v>35</v>
      </c>
      <c r="L35" s="294">
        <v>12</v>
      </c>
      <c r="M35" s="115">
        <v>21</v>
      </c>
      <c r="N35" s="115">
        <v>7</v>
      </c>
      <c r="O35" s="115">
        <v>0</v>
      </c>
      <c r="P35" s="295">
        <v>40</v>
      </c>
      <c r="Q35" s="294">
        <v>5</v>
      </c>
      <c r="R35" s="115">
        <v>12</v>
      </c>
      <c r="S35" s="115">
        <v>2</v>
      </c>
      <c r="T35" s="115">
        <v>0</v>
      </c>
      <c r="U35" s="295">
        <v>19</v>
      </c>
      <c r="V35" s="115">
        <v>4</v>
      </c>
      <c r="W35" s="115">
        <v>7</v>
      </c>
      <c r="X35" s="115">
        <v>2</v>
      </c>
      <c r="Y35" s="115">
        <v>2</v>
      </c>
      <c r="Z35" s="115">
        <v>15</v>
      </c>
    </row>
    <row r="36" spans="1:26" s="198" customFormat="1" ht="15" customHeight="1" x14ac:dyDescent="0.25">
      <c r="A36" s="257" t="s">
        <v>522</v>
      </c>
      <c r="B36" s="338">
        <v>0</v>
      </c>
      <c r="C36" s="334">
        <v>3</v>
      </c>
      <c r="D36" s="334">
        <v>6</v>
      </c>
      <c r="E36" s="334">
        <v>0</v>
      </c>
      <c r="F36" s="339">
        <v>9</v>
      </c>
      <c r="G36" s="338">
        <v>4</v>
      </c>
      <c r="H36" s="334">
        <v>14</v>
      </c>
      <c r="I36" s="334">
        <v>2</v>
      </c>
      <c r="J36" s="334">
        <v>0</v>
      </c>
      <c r="K36" s="339">
        <v>20</v>
      </c>
      <c r="L36" s="338">
        <v>3</v>
      </c>
      <c r="M36" s="334">
        <v>6</v>
      </c>
      <c r="N36" s="334">
        <v>2</v>
      </c>
      <c r="O36" s="334">
        <v>0</v>
      </c>
      <c r="P36" s="339">
        <v>11</v>
      </c>
      <c r="Q36" s="338">
        <v>0</v>
      </c>
      <c r="R36" s="334">
        <v>5</v>
      </c>
      <c r="S36" s="334">
        <v>1</v>
      </c>
      <c r="T36" s="334">
        <v>0</v>
      </c>
      <c r="U36" s="339">
        <v>6</v>
      </c>
      <c r="V36" s="334">
        <v>3</v>
      </c>
      <c r="W36" s="334">
        <v>6</v>
      </c>
      <c r="X36" s="334">
        <v>0</v>
      </c>
      <c r="Y36" s="334">
        <v>3</v>
      </c>
      <c r="Z36" s="334">
        <v>12</v>
      </c>
    </row>
    <row r="37" spans="1:26" s="198" customFormat="1" ht="15" customHeight="1" x14ac:dyDescent="0.25">
      <c r="A37" s="221" t="s">
        <v>348</v>
      </c>
      <c r="B37" s="294">
        <v>0</v>
      </c>
      <c r="C37" s="115">
        <v>1</v>
      </c>
      <c r="D37" s="115">
        <v>5</v>
      </c>
      <c r="E37" s="115">
        <v>0</v>
      </c>
      <c r="F37" s="295">
        <v>6</v>
      </c>
      <c r="G37" s="294">
        <v>0</v>
      </c>
      <c r="H37" s="115">
        <v>0</v>
      </c>
      <c r="I37" s="115">
        <v>2</v>
      </c>
      <c r="J37" s="115">
        <v>0</v>
      </c>
      <c r="K37" s="295">
        <v>2</v>
      </c>
      <c r="L37" s="294">
        <v>0</v>
      </c>
      <c r="M37" s="115">
        <v>0</v>
      </c>
      <c r="N37" s="115">
        <v>3</v>
      </c>
      <c r="O37" s="115">
        <v>0</v>
      </c>
      <c r="P37" s="295">
        <v>3</v>
      </c>
      <c r="Q37" s="294">
        <v>0</v>
      </c>
      <c r="R37" s="115">
        <v>0</v>
      </c>
      <c r="S37" s="115">
        <v>1</v>
      </c>
      <c r="T37" s="115">
        <v>0</v>
      </c>
      <c r="U37" s="295">
        <v>1</v>
      </c>
      <c r="V37" s="115">
        <v>0</v>
      </c>
      <c r="W37" s="115">
        <v>1</v>
      </c>
      <c r="X37" s="115">
        <v>0</v>
      </c>
      <c r="Y37" s="115">
        <v>0</v>
      </c>
      <c r="Z37" s="115">
        <v>1</v>
      </c>
    </row>
    <row r="38" spans="1:26" ht="15" customHeight="1" x14ac:dyDescent="0.25">
      <c r="A38" s="221" t="s">
        <v>525</v>
      </c>
      <c r="B38" s="294">
        <v>0</v>
      </c>
      <c r="C38" s="115">
        <v>7</v>
      </c>
      <c r="D38" s="115">
        <v>0</v>
      </c>
      <c r="E38" s="115">
        <v>1</v>
      </c>
      <c r="F38" s="295">
        <v>8</v>
      </c>
      <c r="G38" s="294">
        <v>1</v>
      </c>
      <c r="H38" s="115">
        <v>7</v>
      </c>
      <c r="I38" s="115">
        <v>3</v>
      </c>
      <c r="J38" s="115">
        <v>0</v>
      </c>
      <c r="K38" s="295">
        <v>11</v>
      </c>
      <c r="L38" s="294">
        <v>1</v>
      </c>
      <c r="M38" s="115">
        <v>4</v>
      </c>
      <c r="N38" s="115">
        <v>0</v>
      </c>
      <c r="O38" s="115">
        <v>0</v>
      </c>
      <c r="P38" s="295">
        <v>5</v>
      </c>
      <c r="Q38" s="294">
        <v>1</v>
      </c>
      <c r="R38" s="115">
        <v>1</v>
      </c>
      <c r="S38" s="115">
        <v>1</v>
      </c>
      <c r="T38" s="115">
        <v>0</v>
      </c>
      <c r="U38" s="295">
        <v>3</v>
      </c>
      <c r="V38" s="115">
        <v>1</v>
      </c>
      <c r="W38" s="115">
        <v>1</v>
      </c>
      <c r="X38" s="115">
        <v>2</v>
      </c>
      <c r="Y38" s="115">
        <v>0</v>
      </c>
      <c r="Z38" s="115">
        <v>4</v>
      </c>
    </row>
    <row r="39" spans="1:26" ht="15" customHeight="1" x14ac:dyDescent="0.25">
      <c r="A39" s="188" t="s">
        <v>41</v>
      </c>
      <c r="B39" s="296">
        <v>7</v>
      </c>
      <c r="C39" s="124">
        <v>49</v>
      </c>
      <c r="D39" s="124">
        <v>26</v>
      </c>
      <c r="E39" s="124">
        <v>2</v>
      </c>
      <c r="F39" s="297">
        <v>84</v>
      </c>
      <c r="G39" s="296">
        <v>22</v>
      </c>
      <c r="H39" s="124">
        <v>95</v>
      </c>
      <c r="I39" s="124">
        <v>28</v>
      </c>
      <c r="J39" s="124">
        <v>0</v>
      </c>
      <c r="K39" s="297">
        <v>145</v>
      </c>
      <c r="L39" s="296">
        <v>26</v>
      </c>
      <c r="M39" s="124">
        <v>54</v>
      </c>
      <c r="N39" s="124">
        <v>36</v>
      </c>
      <c r="O39" s="124">
        <v>2</v>
      </c>
      <c r="P39" s="297">
        <v>118</v>
      </c>
      <c r="Q39" s="296">
        <v>18</v>
      </c>
      <c r="R39" s="124">
        <v>51</v>
      </c>
      <c r="S39" s="124">
        <v>20</v>
      </c>
      <c r="T39" s="124">
        <v>0</v>
      </c>
      <c r="U39" s="297">
        <v>89</v>
      </c>
      <c r="V39" s="124">
        <v>14</v>
      </c>
      <c r="W39" s="124">
        <v>53</v>
      </c>
      <c r="X39" s="124">
        <v>13</v>
      </c>
      <c r="Y39" s="124">
        <v>7</v>
      </c>
      <c r="Z39" s="124">
        <v>87</v>
      </c>
    </row>
    <row r="40" spans="1:26" ht="15" customHeight="1" x14ac:dyDescent="0.25">
      <c r="A40" s="137" t="s">
        <v>332</v>
      </c>
      <c r="B40" s="298">
        <v>2</v>
      </c>
      <c r="C40" s="158">
        <v>30</v>
      </c>
      <c r="D40" s="158">
        <v>10</v>
      </c>
      <c r="E40" s="158">
        <v>0</v>
      </c>
      <c r="F40" s="299">
        <v>51</v>
      </c>
      <c r="G40" s="298">
        <v>13</v>
      </c>
      <c r="H40" s="158">
        <v>67</v>
      </c>
      <c r="I40" s="158">
        <v>15</v>
      </c>
      <c r="J40" s="158">
        <v>0</v>
      </c>
      <c r="K40" s="299">
        <v>117</v>
      </c>
      <c r="L40" s="298">
        <v>13</v>
      </c>
      <c r="M40" s="158">
        <v>38</v>
      </c>
      <c r="N40" s="158">
        <v>16</v>
      </c>
      <c r="O40" s="158">
        <v>0</v>
      </c>
      <c r="P40" s="299">
        <v>95</v>
      </c>
      <c r="Q40" s="298">
        <v>8</v>
      </c>
      <c r="R40" s="158">
        <v>35</v>
      </c>
      <c r="S40" s="158">
        <v>10</v>
      </c>
      <c r="T40" s="158">
        <v>0</v>
      </c>
      <c r="U40" s="299">
        <v>68</v>
      </c>
      <c r="V40" s="158">
        <v>8</v>
      </c>
      <c r="W40" s="158">
        <v>39</v>
      </c>
      <c r="X40" s="158">
        <v>5</v>
      </c>
      <c r="Y40" s="158">
        <v>2</v>
      </c>
      <c r="Z40" s="158">
        <v>63</v>
      </c>
    </row>
    <row r="41" spans="1:26" ht="15" customHeight="1" x14ac:dyDescent="0.25">
      <c r="A41" s="281" t="s">
        <v>333</v>
      </c>
      <c r="B41" s="300">
        <v>57.1</v>
      </c>
      <c r="C41" s="286">
        <v>61.2</v>
      </c>
      <c r="D41" s="286">
        <v>61.5</v>
      </c>
      <c r="E41" s="286">
        <v>50</v>
      </c>
      <c r="F41" s="301">
        <v>60.7</v>
      </c>
      <c r="G41" s="300">
        <v>90.9</v>
      </c>
      <c r="H41" s="286">
        <v>81.099999999999994</v>
      </c>
      <c r="I41" s="286">
        <v>71.400000000000006</v>
      </c>
      <c r="J41" s="286">
        <v>0</v>
      </c>
      <c r="K41" s="301">
        <v>80.7</v>
      </c>
      <c r="L41" s="300">
        <v>96.2</v>
      </c>
      <c r="M41" s="286">
        <v>79.599999999999994</v>
      </c>
      <c r="N41" s="286">
        <v>69.400000000000006</v>
      </c>
      <c r="O41" s="286">
        <v>100</v>
      </c>
      <c r="P41" s="301">
        <v>80.5</v>
      </c>
      <c r="Q41" s="300">
        <v>83.3</v>
      </c>
      <c r="R41" s="286">
        <v>78.400000000000006</v>
      </c>
      <c r="S41" s="286">
        <v>65</v>
      </c>
      <c r="T41" s="286">
        <v>0</v>
      </c>
      <c r="U41" s="301">
        <v>76.400000000000006</v>
      </c>
      <c r="V41" s="286">
        <v>71.400000000000006</v>
      </c>
      <c r="W41" s="286">
        <v>73.599999999999994</v>
      </c>
      <c r="X41" s="286">
        <v>69.2</v>
      </c>
      <c r="Y41" s="286">
        <v>71.400000000000006</v>
      </c>
      <c r="Z41" s="286">
        <v>72.400000000000006</v>
      </c>
    </row>
    <row r="42" spans="1:26" ht="15" customHeight="1" x14ac:dyDescent="0.25">
      <c r="A42" s="193"/>
    </row>
    <row r="43" spans="1:26" s="198" customFormat="1" ht="15" customHeight="1" x14ac:dyDescent="0.25">
      <c r="A43" s="322"/>
      <c r="B43" s="403" t="s">
        <v>430</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row>
    <row r="44" spans="1:26" s="198" customFormat="1" ht="15" customHeight="1" x14ac:dyDescent="0.25">
      <c r="A44" s="315" t="s">
        <v>268</v>
      </c>
      <c r="B44" s="404">
        <f>'TABLE CONTENTS'!$C$4</f>
        <v>2011</v>
      </c>
      <c r="C44" s="404"/>
      <c r="D44" s="404"/>
      <c r="E44" s="404"/>
      <c r="F44" s="405"/>
      <c r="G44" s="406">
        <f>'TABLE CONTENTS'!$D$4</f>
        <v>2012</v>
      </c>
      <c r="H44" s="404"/>
      <c r="I44" s="404"/>
      <c r="J44" s="404"/>
      <c r="K44" s="405"/>
      <c r="L44" s="406">
        <f>'TABLE CONTENTS'!$E$4</f>
        <v>2013</v>
      </c>
      <c r="M44" s="404"/>
      <c r="N44" s="404"/>
      <c r="O44" s="404"/>
      <c r="P44" s="405"/>
      <c r="Q44" s="406">
        <f>'TABLE CONTENTS'!$F$4</f>
        <v>2014</v>
      </c>
      <c r="R44" s="404"/>
      <c r="S44" s="404"/>
      <c r="T44" s="404"/>
      <c r="U44" s="405"/>
      <c r="V44" s="404">
        <f>'TABLE CONTENTS'!$G$4</f>
        <v>2015</v>
      </c>
      <c r="W44" s="404"/>
      <c r="X44" s="404"/>
      <c r="Y44" s="404"/>
      <c r="Z44" s="404"/>
    </row>
    <row r="45" spans="1:26" s="198" customFormat="1" ht="15" customHeight="1" x14ac:dyDescent="0.25">
      <c r="A45" s="221" t="s">
        <v>240</v>
      </c>
      <c r="B45" s="294">
        <v>52</v>
      </c>
      <c r="C45" s="115">
        <v>123</v>
      </c>
      <c r="D45" s="115">
        <v>381</v>
      </c>
      <c r="E45" s="115">
        <v>2</v>
      </c>
      <c r="F45" s="295">
        <v>558</v>
      </c>
      <c r="G45" s="294">
        <v>45</v>
      </c>
      <c r="H45" s="115">
        <v>143</v>
      </c>
      <c r="I45" s="115">
        <v>353</v>
      </c>
      <c r="J45" s="115">
        <v>3</v>
      </c>
      <c r="K45" s="295">
        <v>544</v>
      </c>
      <c r="L45" s="294">
        <v>85</v>
      </c>
      <c r="M45" s="115">
        <v>94</v>
      </c>
      <c r="N45" s="115">
        <v>401</v>
      </c>
      <c r="O45" s="115">
        <v>36</v>
      </c>
      <c r="P45" s="295">
        <v>616</v>
      </c>
      <c r="Q45" s="294">
        <v>89</v>
      </c>
      <c r="R45" s="115">
        <v>136</v>
      </c>
      <c r="S45" s="115">
        <v>375</v>
      </c>
      <c r="T45" s="115">
        <v>53</v>
      </c>
      <c r="U45" s="295">
        <v>653</v>
      </c>
      <c r="V45" s="115">
        <v>109</v>
      </c>
      <c r="W45" s="115">
        <v>110</v>
      </c>
      <c r="X45" s="115">
        <v>421</v>
      </c>
      <c r="Y45" s="115">
        <v>64</v>
      </c>
      <c r="Z45" s="115">
        <v>704</v>
      </c>
    </row>
    <row r="46" spans="1:26" s="198" customFormat="1" ht="15" customHeight="1" x14ac:dyDescent="0.25">
      <c r="A46" s="222" t="s">
        <v>270</v>
      </c>
      <c r="B46" s="294">
        <v>16</v>
      </c>
      <c r="C46" s="115">
        <v>44</v>
      </c>
      <c r="D46" s="115">
        <v>174</v>
      </c>
      <c r="E46" s="115">
        <v>2</v>
      </c>
      <c r="F46" s="295">
        <v>236</v>
      </c>
      <c r="G46" s="294">
        <v>8</v>
      </c>
      <c r="H46" s="115">
        <v>63</v>
      </c>
      <c r="I46" s="115">
        <v>170</v>
      </c>
      <c r="J46" s="115">
        <v>1</v>
      </c>
      <c r="K46" s="295">
        <v>242</v>
      </c>
      <c r="L46" s="294">
        <v>18</v>
      </c>
      <c r="M46" s="115">
        <v>24</v>
      </c>
      <c r="N46" s="115">
        <v>153</v>
      </c>
      <c r="O46" s="115">
        <v>16</v>
      </c>
      <c r="P46" s="295">
        <v>211</v>
      </c>
      <c r="Q46" s="294">
        <v>19</v>
      </c>
      <c r="R46" s="115">
        <v>35</v>
      </c>
      <c r="S46" s="115">
        <v>176</v>
      </c>
      <c r="T46" s="115">
        <v>15</v>
      </c>
      <c r="U46" s="295">
        <v>245</v>
      </c>
      <c r="V46" s="115">
        <v>28</v>
      </c>
      <c r="W46" s="115">
        <v>30</v>
      </c>
      <c r="X46" s="115">
        <v>169</v>
      </c>
      <c r="Y46" s="115">
        <v>28</v>
      </c>
      <c r="Z46" s="115">
        <v>255</v>
      </c>
    </row>
    <row r="47" spans="1:26" s="198" customFormat="1" ht="15" customHeight="1" x14ac:dyDescent="0.25">
      <c r="A47" s="222" t="s">
        <v>519</v>
      </c>
      <c r="B47" s="294">
        <v>0</v>
      </c>
      <c r="C47" s="115">
        <v>10</v>
      </c>
      <c r="D47" s="115">
        <v>7</v>
      </c>
      <c r="E47" s="115">
        <v>0</v>
      </c>
      <c r="F47" s="295">
        <v>17</v>
      </c>
      <c r="G47" s="294">
        <v>1</v>
      </c>
      <c r="H47" s="115">
        <v>4</v>
      </c>
      <c r="I47" s="115">
        <v>5</v>
      </c>
      <c r="J47" s="115">
        <v>0</v>
      </c>
      <c r="K47" s="295">
        <v>10</v>
      </c>
      <c r="L47" s="294">
        <v>1</v>
      </c>
      <c r="M47" s="115">
        <v>6</v>
      </c>
      <c r="N47" s="115">
        <v>9</v>
      </c>
      <c r="O47" s="115">
        <v>0</v>
      </c>
      <c r="P47" s="295">
        <v>16</v>
      </c>
      <c r="Q47" s="294">
        <v>3</v>
      </c>
      <c r="R47" s="115">
        <v>5</v>
      </c>
      <c r="S47" s="115">
        <v>4</v>
      </c>
      <c r="T47" s="115">
        <v>2</v>
      </c>
      <c r="U47" s="295">
        <v>14</v>
      </c>
      <c r="V47" s="115">
        <v>1</v>
      </c>
      <c r="W47" s="115">
        <v>7</v>
      </c>
      <c r="X47" s="115">
        <v>7</v>
      </c>
      <c r="Y47" s="115">
        <v>2</v>
      </c>
      <c r="Z47" s="115">
        <v>17</v>
      </c>
    </row>
    <row r="48" spans="1:26" s="198" customFormat="1" ht="15" customHeight="1" x14ac:dyDescent="0.25">
      <c r="A48" s="222" t="s">
        <v>269</v>
      </c>
      <c r="B48" s="294">
        <v>29</v>
      </c>
      <c r="C48" s="115">
        <v>63</v>
      </c>
      <c r="D48" s="115">
        <v>175</v>
      </c>
      <c r="E48" s="115">
        <v>0</v>
      </c>
      <c r="F48" s="295">
        <v>267</v>
      </c>
      <c r="G48" s="294">
        <v>31</v>
      </c>
      <c r="H48" s="115">
        <v>72</v>
      </c>
      <c r="I48" s="115">
        <v>150</v>
      </c>
      <c r="J48" s="115">
        <v>2</v>
      </c>
      <c r="K48" s="295">
        <v>255</v>
      </c>
      <c r="L48" s="294">
        <v>58</v>
      </c>
      <c r="M48" s="115">
        <v>58</v>
      </c>
      <c r="N48" s="115">
        <v>214</v>
      </c>
      <c r="O48" s="115">
        <v>14</v>
      </c>
      <c r="P48" s="295">
        <v>344</v>
      </c>
      <c r="Q48" s="294">
        <v>57</v>
      </c>
      <c r="R48" s="115">
        <v>85</v>
      </c>
      <c r="S48" s="115">
        <v>158</v>
      </c>
      <c r="T48" s="115">
        <v>31</v>
      </c>
      <c r="U48" s="295">
        <v>331</v>
      </c>
      <c r="V48" s="115">
        <v>74</v>
      </c>
      <c r="W48" s="115">
        <v>58</v>
      </c>
      <c r="X48" s="115">
        <v>204</v>
      </c>
      <c r="Y48" s="115">
        <v>29</v>
      </c>
      <c r="Z48" s="115">
        <v>365</v>
      </c>
    </row>
    <row r="49" spans="1:26" s="198" customFormat="1" ht="15" customHeight="1" x14ac:dyDescent="0.25">
      <c r="A49" s="333" t="s">
        <v>271</v>
      </c>
      <c r="B49" s="338">
        <v>7</v>
      </c>
      <c r="C49" s="334">
        <v>6</v>
      </c>
      <c r="D49" s="334">
        <v>25</v>
      </c>
      <c r="E49" s="334">
        <v>0</v>
      </c>
      <c r="F49" s="339">
        <v>38</v>
      </c>
      <c r="G49" s="338">
        <v>5</v>
      </c>
      <c r="H49" s="334">
        <v>4</v>
      </c>
      <c r="I49" s="334">
        <v>28</v>
      </c>
      <c r="J49" s="334">
        <v>0</v>
      </c>
      <c r="K49" s="339">
        <v>37</v>
      </c>
      <c r="L49" s="338">
        <v>8</v>
      </c>
      <c r="M49" s="334">
        <v>6</v>
      </c>
      <c r="N49" s="334">
        <v>25</v>
      </c>
      <c r="O49" s="334">
        <v>6</v>
      </c>
      <c r="P49" s="339">
        <v>45</v>
      </c>
      <c r="Q49" s="338">
        <v>10</v>
      </c>
      <c r="R49" s="334">
        <v>11</v>
      </c>
      <c r="S49" s="334">
        <v>37</v>
      </c>
      <c r="T49" s="334">
        <v>5</v>
      </c>
      <c r="U49" s="339">
        <v>63</v>
      </c>
      <c r="V49" s="334">
        <v>6</v>
      </c>
      <c r="W49" s="334">
        <v>15</v>
      </c>
      <c r="X49" s="334">
        <v>41</v>
      </c>
      <c r="Y49" s="334">
        <v>5</v>
      </c>
      <c r="Z49" s="334">
        <v>67</v>
      </c>
    </row>
    <row r="50" spans="1:26" s="198" customFormat="1" ht="15" customHeight="1" x14ac:dyDescent="0.25">
      <c r="A50" s="221" t="s">
        <v>357</v>
      </c>
      <c r="B50" s="294">
        <v>341</v>
      </c>
      <c r="C50" s="115">
        <v>1015</v>
      </c>
      <c r="D50" s="115">
        <v>1241</v>
      </c>
      <c r="E50" s="115">
        <v>8</v>
      </c>
      <c r="F50" s="295">
        <v>2605</v>
      </c>
      <c r="G50" s="294">
        <v>404</v>
      </c>
      <c r="H50" s="115">
        <v>890</v>
      </c>
      <c r="I50" s="115">
        <v>1087</v>
      </c>
      <c r="J50" s="115">
        <v>6</v>
      </c>
      <c r="K50" s="295">
        <v>2387</v>
      </c>
      <c r="L50" s="294">
        <v>523</v>
      </c>
      <c r="M50" s="115">
        <v>881</v>
      </c>
      <c r="N50" s="115">
        <v>1139</v>
      </c>
      <c r="O50" s="115">
        <v>116</v>
      </c>
      <c r="P50" s="295">
        <v>2659</v>
      </c>
      <c r="Q50" s="294">
        <v>495</v>
      </c>
      <c r="R50" s="115">
        <v>890</v>
      </c>
      <c r="S50" s="115">
        <v>1183</v>
      </c>
      <c r="T50" s="115">
        <v>135</v>
      </c>
      <c r="U50" s="295">
        <v>2703</v>
      </c>
      <c r="V50" s="115">
        <v>587</v>
      </c>
      <c r="W50" s="115">
        <v>838</v>
      </c>
      <c r="X50" s="115">
        <v>1218</v>
      </c>
      <c r="Y50" s="115">
        <v>171</v>
      </c>
      <c r="Z50" s="115">
        <v>2814</v>
      </c>
    </row>
    <row r="51" spans="1:26" s="198" customFormat="1" ht="15" customHeight="1" x14ac:dyDescent="0.25">
      <c r="A51" s="222" t="s">
        <v>521</v>
      </c>
      <c r="B51" s="294">
        <v>108</v>
      </c>
      <c r="C51" s="115">
        <v>237</v>
      </c>
      <c r="D51" s="115">
        <v>495</v>
      </c>
      <c r="E51" s="115">
        <v>4</v>
      </c>
      <c r="F51" s="295">
        <v>844</v>
      </c>
      <c r="G51" s="294">
        <v>144</v>
      </c>
      <c r="H51" s="115">
        <v>249</v>
      </c>
      <c r="I51" s="115">
        <v>444</v>
      </c>
      <c r="J51" s="115">
        <v>2</v>
      </c>
      <c r="K51" s="295">
        <v>839</v>
      </c>
      <c r="L51" s="294">
        <v>179</v>
      </c>
      <c r="M51" s="115">
        <v>245</v>
      </c>
      <c r="N51" s="115">
        <v>451</v>
      </c>
      <c r="O51" s="115">
        <v>44</v>
      </c>
      <c r="P51" s="295">
        <v>919</v>
      </c>
      <c r="Q51" s="294">
        <v>169</v>
      </c>
      <c r="R51" s="115">
        <v>234</v>
      </c>
      <c r="S51" s="115">
        <v>457</v>
      </c>
      <c r="T51" s="115">
        <v>49</v>
      </c>
      <c r="U51" s="295">
        <v>909</v>
      </c>
      <c r="V51" s="115">
        <v>196</v>
      </c>
      <c r="W51" s="115">
        <v>217</v>
      </c>
      <c r="X51" s="115">
        <v>436</v>
      </c>
      <c r="Y51" s="115">
        <v>65</v>
      </c>
      <c r="Z51" s="115">
        <v>914</v>
      </c>
    </row>
    <row r="52" spans="1:26" s="198" customFormat="1" ht="15" customHeight="1" x14ac:dyDescent="0.25">
      <c r="A52" s="257" t="s">
        <v>522</v>
      </c>
      <c r="B52" s="338">
        <v>233</v>
      </c>
      <c r="C52" s="334">
        <v>778</v>
      </c>
      <c r="D52" s="334">
        <v>746</v>
      </c>
      <c r="E52" s="334">
        <v>4</v>
      </c>
      <c r="F52" s="339">
        <v>1761</v>
      </c>
      <c r="G52" s="338">
        <v>260</v>
      </c>
      <c r="H52" s="334">
        <v>641</v>
      </c>
      <c r="I52" s="334">
        <v>643</v>
      </c>
      <c r="J52" s="334">
        <v>4</v>
      </c>
      <c r="K52" s="339">
        <v>1548</v>
      </c>
      <c r="L52" s="338">
        <v>344</v>
      </c>
      <c r="M52" s="334">
        <v>636</v>
      </c>
      <c r="N52" s="334">
        <v>688</v>
      </c>
      <c r="O52" s="334">
        <v>72</v>
      </c>
      <c r="P52" s="339">
        <v>1740</v>
      </c>
      <c r="Q52" s="338">
        <v>326</v>
      </c>
      <c r="R52" s="334">
        <v>656</v>
      </c>
      <c r="S52" s="334">
        <v>726</v>
      </c>
      <c r="T52" s="334">
        <v>86</v>
      </c>
      <c r="U52" s="339">
        <v>1794</v>
      </c>
      <c r="V52" s="334">
        <v>391</v>
      </c>
      <c r="W52" s="334">
        <v>621</v>
      </c>
      <c r="X52" s="334">
        <v>782</v>
      </c>
      <c r="Y52" s="334">
        <v>106</v>
      </c>
      <c r="Z52" s="334">
        <v>1900</v>
      </c>
    </row>
    <row r="53" spans="1:26" s="198" customFormat="1" ht="15" customHeight="1" x14ac:dyDescent="0.25">
      <c r="A53" s="221" t="s">
        <v>523</v>
      </c>
      <c r="B53" s="294">
        <v>0</v>
      </c>
      <c r="C53" s="115">
        <v>0</v>
      </c>
      <c r="D53" s="115">
        <v>0</v>
      </c>
      <c r="E53" s="115">
        <v>0</v>
      </c>
      <c r="F53" s="295">
        <v>0</v>
      </c>
      <c r="G53" s="294">
        <v>0</v>
      </c>
      <c r="H53" s="115">
        <v>0</v>
      </c>
      <c r="I53" s="115">
        <v>0</v>
      </c>
      <c r="J53" s="115">
        <v>0</v>
      </c>
      <c r="K53" s="295">
        <v>0</v>
      </c>
      <c r="L53" s="294">
        <v>0</v>
      </c>
      <c r="M53" s="115">
        <v>0</v>
      </c>
      <c r="N53" s="115">
        <v>0</v>
      </c>
      <c r="O53" s="115">
        <v>0</v>
      </c>
      <c r="P53" s="295">
        <v>0</v>
      </c>
      <c r="Q53" s="294">
        <v>0</v>
      </c>
      <c r="R53" s="115">
        <v>0</v>
      </c>
      <c r="S53" s="115">
        <v>1</v>
      </c>
      <c r="T53" s="115">
        <v>0</v>
      </c>
      <c r="U53" s="295">
        <v>1</v>
      </c>
      <c r="V53" s="115">
        <v>0</v>
      </c>
      <c r="W53" s="115">
        <v>1</v>
      </c>
      <c r="X53" s="115">
        <v>1</v>
      </c>
      <c r="Y53" s="115">
        <v>0</v>
      </c>
      <c r="Z53" s="115">
        <v>2</v>
      </c>
    </row>
    <row r="54" spans="1:26" s="198" customFormat="1" ht="15" customHeight="1" x14ac:dyDescent="0.25">
      <c r="A54" s="221" t="s">
        <v>348</v>
      </c>
      <c r="B54" s="294">
        <v>10</v>
      </c>
      <c r="C54" s="115">
        <v>21</v>
      </c>
      <c r="D54" s="115">
        <v>148</v>
      </c>
      <c r="E54" s="115">
        <v>1</v>
      </c>
      <c r="F54" s="295">
        <v>180</v>
      </c>
      <c r="G54" s="294">
        <v>5</v>
      </c>
      <c r="H54" s="115">
        <v>34</v>
      </c>
      <c r="I54" s="115">
        <v>127</v>
      </c>
      <c r="J54" s="115">
        <v>0</v>
      </c>
      <c r="K54" s="295">
        <v>166</v>
      </c>
      <c r="L54" s="294">
        <v>20</v>
      </c>
      <c r="M54" s="115">
        <v>19</v>
      </c>
      <c r="N54" s="115">
        <v>107</v>
      </c>
      <c r="O54" s="115">
        <v>18</v>
      </c>
      <c r="P54" s="295">
        <v>164</v>
      </c>
      <c r="Q54" s="294">
        <v>18</v>
      </c>
      <c r="R54" s="115">
        <v>14</v>
      </c>
      <c r="S54" s="115">
        <v>115</v>
      </c>
      <c r="T54" s="115">
        <v>39</v>
      </c>
      <c r="U54" s="295">
        <v>186</v>
      </c>
      <c r="V54" s="115">
        <v>25</v>
      </c>
      <c r="W54" s="115">
        <v>13</v>
      </c>
      <c r="X54" s="115">
        <v>125</v>
      </c>
      <c r="Y54" s="115">
        <v>34</v>
      </c>
      <c r="Z54" s="115">
        <v>197</v>
      </c>
    </row>
    <row r="55" spans="1:26" s="198" customFormat="1" ht="15" customHeight="1" x14ac:dyDescent="0.25">
      <c r="A55" s="221" t="s">
        <v>525</v>
      </c>
      <c r="B55" s="294">
        <v>5</v>
      </c>
      <c r="C55" s="115">
        <v>20</v>
      </c>
      <c r="D55" s="115">
        <v>31</v>
      </c>
      <c r="E55" s="115">
        <v>8</v>
      </c>
      <c r="F55" s="295">
        <v>64</v>
      </c>
      <c r="G55" s="294">
        <v>8</v>
      </c>
      <c r="H55" s="115">
        <v>13</v>
      </c>
      <c r="I55" s="115">
        <v>18</v>
      </c>
      <c r="J55" s="115">
        <v>6</v>
      </c>
      <c r="K55" s="295">
        <v>45</v>
      </c>
      <c r="L55" s="294">
        <v>5</v>
      </c>
      <c r="M55" s="115">
        <v>15</v>
      </c>
      <c r="N55" s="115">
        <v>30</v>
      </c>
      <c r="O55" s="115">
        <v>5</v>
      </c>
      <c r="P55" s="295">
        <v>55</v>
      </c>
      <c r="Q55" s="294">
        <v>9</v>
      </c>
      <c r="R55" s="115">
        <v>13</v>
      </c>
      <c r="S55" s="115">
        <v>29</v>
      </c>
      <c r="T55" s="115">
        <v>13</v>
      </c>
      <c r="U55" s="295">
        <v>64</v>
      </c>
      <c r="V55" s="115">
        <v>11</v>
      </c>
      <c r="W55" s="115">
        <v>23</v>
      </c>
      <c r="X55" s="115">
        <v>44</v>
      </c>
      <c r="Y55" s="115">
        <v>28</v>
      </c>
      <c r="Z55" s="115">
        <v>106</v>
      </c>
    </row>
    <row r="56" spans="1:26" s="198" customFormat="1" ht="15" customHeight="1" x14ac:dyDescent="0.25">
      <c r="A56" s="188" t="s">
        <v>41</v>
      </c>
      <c r="B56" s="296">
        <v>408</v>
      </c>
      <c r="C56" s="124">
        <v>1179</v>
      </c>
      <c r="D56" s="124">
        <v>1801</v>
      </c>
      <c r="E56" s="124">
        <v>19</v>
      </c>
      <c r="F56" s="297">
        <v>3407</v>
      </c>
      <c r="G56" s="296">
        <v>462</v>
      </c>
      <c r="H56" s="124">
        <v>1080</v>
      </c>
      <c r="I56" s="124">
        <v>1585</v>
      </c>
      <c r="J56" s="124">
        <v>15</v>
      </c>
      <c r="K56" s="297">
        <v>3142</v>
      </c>
      <c r="L56" s="296">
        <v>633</v>
      </c>
      <c r="M56" s="124">
        <v>1009</v>
      </c>
      <c r="N56" s="124">
        <v>1677</v>
      </c>
      <c r="O56" s="124">
        <v>175</v>
      </c>
      <c r="P56" s="297">
        <v>3494</v>
      </c>
      <c r="Q56" s="296">
        <v>611</v>
      </c>
      <c r="R56" s="124">
        <v>1053</v>
      </c>
      <c r="S56" s="124">
        <v>1703</v>
      </c>
      <c r="T56" s="124">
        <v>240</v>
      </c>
      <c r="U56" s="297">
        <v>3607</v>
      </c>
      <c r="V56" s="124">
        <v>732</v>
      </c>
      <c r="W56" s="124">
        <v>985</v>
      </c>
      <c r="X56" s="124">
        <v>1809</v>
      </c>
      <c r="Y56" s="124">
        <v>297</v>
      </c>
      <c r="Z56" s="124">
        <v>3823</v>
      </c>
    </row>
    <row r="57" spans="1:26" s="198" customFormat="1" ht="15" customHeight="1" x14ac:dyDescent="0.25">
      <c r="A57" s="137" t="s">
        <v>332</v>
      </c>
      <c r="B57" s="298">
        <v>293</v>
      </c>
      <c r="C57" s="158">
        <v>964</v>
      </c>
      <c r="D57" s="158">
        <v>1281</v>
      </c>
      <c r="E57" s="158">
        <v>4</v>
      </c>
      <c r="F57" s="299">
        <v>2587</v>
      </c>
      <c r="G57" s="298">
        <v>391</v>
      </c>
      <c r="H57" s="158">
        <v>859</v>
      </c>
      <c r="I57" s="158">
        <v>1124</v>
      </c>
      <c r="J57" s="158">
        <v>4</v>
      </c>
      <c r="K57" s="299">
        <v>2381</v>
      </c>
      <c r="L57" s="298">
        <v>524</v>
      </c>
      <c r="M57" s="158">
        <v>840</v>
      </c>
      <c r="N57" s="158">
        <v>1225</v>
      </c>
      <c r="O57" s="158">
        <v>106</v>
      </c>
      <c r="P57" s="299">
        <v>2709</v>
      </c>
      <c r="Q57" s="298">
        <v>500</v>
      </c>
      <c r="R57" s="158">
        <v>876</v>
      </c>
      <c r="S57" s="158">
        <v>1379</v>
      </c>
      <c r="T57" s="158">
        <v>152</v>
      </c>
      <c r="U57" s="299">
        <v>3098</v>
      </c>
      <c r="V57" s="158">
        <v>593</v>
      </c>
      <c r="W57" s="158">
        <v>912</v>
      </c>
      <c r="X57" s="158">
        <v>1464</v>
      </c>
      <c r="Y57" s="158">
        <v>182</v>
      </c>
      <c r="Z57" s="158">
        <v>3248</v>
      </c>
    </row>
    <row r="58" spans="1:26" s="198" customFormat="1" ht="15" customHeight="1" x14ac:dyDescent="0.25">
      <c r="A58" s="281" t="s">
        <v>333</v>
      </c>
      <c r="B58" s="300">
        <v>92.4</v>
      </c>
      <c r="C58" s="286">
        <v>91.9</v>
      </c>
      <c r="D58" s="286">
        <v>80</v>
      </c>
      <c r="E58" s="286">
        <v>42.1</v>
      </c>
      <c r="F58" s="301">
        <v>85.4</v>
      </c>
      <c r="G58" s="300">
        <v>95.2</v>
      </c>
      <c r="H58" s="286">
        <v>89.4</v>
      </c>
      <c r="I58" s="286">
        <v>79.8</v>
      </c>
      <c r="J58" s="286">
        <v>53.3</v>
      </c>
      <c r="K58" s="301">
        <v>85.3</v>
      </c>
      <c r="L58" s="300">
        <v>93</v>
      </c>
      <c r="M58" s="286">
        <v>93.7</v>
      </c>
      <c r="N58" s="286">
        <v>82.2</v>
      </c>
      <c r="O58" s="286">
        <v>77.7</v>
      </c>
      <c r="P58" s="301">
        <v>87.2</v>
      </c>
      <c r="Q58" s="300">
        <v>92</v>
      </c>
      <c r="R58" s="286">
        <v>93.6</v>
      </c>
      <c r="S58" s="286">
        <v>81</v>
      </c>
      <c r="T58" s="286">
        <v>71.3</v>
      </c>
      <c r="U58" s="301">
        <v>85.9</v>
      </c>
      <c r="V58" s="286">
        <v>91.1</v>
      </c>
      <c r="W58" s="286">
        <v>92.6</v>
      </c>
      <c r="X58" s="286">
        <v>80.900000000000006</v>
      </c>
      <c r="Y58" s="286">
        <v>69</v>
      </c>
      <c r="Z58" s="286">
        <v>85</v>
      </c>
    </row>
    <row r="59" spans="1:26" s="198" customFormat="1" ht="15" customHeight="1" x14ac:dyDescent="0.25">
      <c r="A59" s="193"/>
    </row>
    <row r="60" spans="1:26" ht="15" customHeight="1" x14ac:dyDescent="0.25">
      <c r="A60" s="322"/>
      <c r="B60" s="403" t="s">
        <v>416</v>
      </c>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row>
    <row r="61" spans="1:26" ht="15" customHeight="1" x14ac:dyDescent="0.25">
      <c r="A61" s="315" t="s">
        <v>268</v>
      </c>
      <c r="B61" s="404">
        <f>'TABLE CONTENTS'!$C$4</f>
        <v>2011</v>
      </c>
      <c r="C61" s="404"/>
      <c r="D61" s="404"/>
      <c r="E61" s="404"/>
      <c r="F61" s="404"/>
      <c r="G61" s="406">
        <f>'TABLE CONTENTS'!$D$4</f>
        <v>2012</v>
      </c>
      <c r="H61" s="404"/>
      <c r="I61" s="404"/>
      <c r="J61" s="404"/>
      <c r="K61" s="405"/>
      <c r="L61" s="406">
        <f>'TABLE CONTENTS'!$E$4</f>
        <v>2013</v>
      </c>
      <c r="M61" s="404"/>
      <c r="N61" s="404"/>
      <c r="O61" s="404"/>
      <c r="P61" s="405"/>
      <c r="Q61" s="406">
        <f>'TABLE CONTENTS'!$F$4</f>
        <v>2014</v>
      </c>
      <c r="R61" s="404"/>
      <c r="S61" s="404"/>
      <c r="T61" s="404"/>
      <c r="U61" s="405"/>
      <c r="V61" s="404">
        <f>'TABLE CONTENTS'!$G$4</f>
        <v>2015</v>
      </c>
      <c r="W61" s="404"/>
      <c r="X61" s="404"/>
      <c r="Y61" s="404"/>
      <c r="Z61" s="404"/>
    </row>
    <row r="62" spans="1:26" ht="15" customHeight="1" x14ac:dyDescent="0.25">
      <c r="A62" s="316" t="s">
        <v>240</v>
      </c>
      <c r="B62" s="115">
        <v>525</v>
      </c>
      <c r="C62" s="115">
        <v>1961</v>
      </c>
      <c r="D62" s="115">
        <v>7120</v>
      </c>
      <c r="E62" s="115">
        <v>5720</v>
      </c>
      <c r="F62" s="115">
        <v>15326</v>
      </c>
      <c r="G62" s="294">
        <v>535</v>
      </c>
      <c r="H62" s="115">
        <v>2124</v>
      </c>
      <c r="I62" s="115">
        <v>6873</v>
      </c>
      <c r="J62" s="115">
        <v>5366</v>
      </c>
      <c r="K62" s="295">
        <v>14898</v>
      </c>
      <c r="L62" s="294">
        <v>723</v>
      </c>
      <c r="M62" s="115">
        <v>2434</v>
      </c>
      <c r="N62" s="115">
        <v>6115</v>
      </c>
      <c r="O62" s="115">
        <v>5102</v>
      </c>
      <c r="P62" s="295">
        <v>14374</v>
      </c>
      <c r="Q62" s="294">
        <v>777</v>
      </c>
      <c r="R62" s="115">
        <v>2654</v>
      </c>
      <c r="S62" s="115">
        <v>5962</v>
      </c>
      <c r="T62" s="115">
        <v>5168</v>
      </c>
      <c r="U62" s="295">
        <v>14561</v>
      </c>
      <c r="V62" s="115">
        <v>912</v>
      </c>
      <c r="W62" s="115">
        <v>3408</v>
      </c>
      <c r="X62" s="115">
        <v>6006</v>
      </c>
      <c r="Y62" s="115">
        <v>5387</v>
      </c>
      <c r="Z62" s="115">
        <v>15713</v>
      </c>
    </row>
    <row r="63" spans="1:26" ht="15" customHeight="1" x14ac:dyDescent="0.25">
      <c r="A63" s="317" t="s">
        <v>270</v>
      </c>
      <c r="B63" s="115">
        <v>60</v>
      </c>
      <c r="C63" s="115">
        <v>127</v>
      </c>
      <c r="D63" s="115">
        <v>2302</v>
      </c>
      <c r="E63" s="115">
        <v>1779</v>
      </c>
      <c r="F63" s="115">
        <v>4268</v>
      </c>
      <c r="G63" s="294">
        <v>78</v>
      </c>
      <c r="H63" s="115">
        <v>141</v>
      </c>
      <c r="I63" s="115">
        <v>2102</v>
      </c>
      <c r="J63" s="115">
        <v>1626</v>
      </c>
      <c r="K63" s="295">
        <v>3947</v>
      </c>
      <c r="L63" s="294">
        <v>115</v>
      </c>
      <c r="M63" s="115">
        <v>141</v>
      </c>
      <c r="N63" s="115">
        <v>1735</v>
      </c>
      <c r="O63" s="115">
        <v>1496</v>
      </c>
      <c r="P63" s="295">
        <v>3487</v>
      </c>
      <c r="Q63" s="294">
        <v>107</v>
      </c>
      <c r="R63" s="115">
        <v>102</v>
      </c>
      <c r="S63" s="115">
        <v>1608</v>
      </c>
      <c r="T63" s="115">
        <v>1502</v>
      </c>
      <c r="U63" s="295">
        <v>3319</v>
      </c>
      <c r="V63" s="115">
        <v>117</v>
      </c>
      <c r="W63" s="115">
        <v>142</v>
      </c>
      <c r="X63" s="115">
        <v>1435</v>
      </c>
      <c r="Y63" s="115">
        <v>1339</v>
      </c>
      <c r="Z63" s="115">
        <v>3033</v>
      </c>
    </row>
    <row r="64" spans="1:26" ht="15" customHeight="1" x14ac:dyDescent="0.25">
      <c r="A64" s="317" t="s">
        <v>269</v>
      </c>
      <c r="B64" s="115">
        <v>424</v>
      </c>
      <c r="C64" s="115">
        <v>1711</v>
      </c>
      <c r="D64" s="115">
        <v>4192</v>
      </c>
      <c r="E64" s="115">
        <v>3679</v>
      </c>
      <c r="F64" s="115">
        <v>10006</v>
      </c>
      <c r="G64" s="294">
        <v>410</v>
      </c>
      <c r="H64" s="115">
        <v>1852</v>
      </c>
      <c r="I64" s="115">
        <v>4154</v>
      </c>
      <c r="J64" s="115">
        <v>3464</v>
      </c>
      <c r="K64" s="295">
        <v>9880</v>
      </c>
      <c r="L64" s="294">
        <v>569</v>
      </c>
      <c r="M64" s="115">
        <v>2171</v>
      </c>
      <c r="N64" s="115">
        <v>3897</v>
      </c>
      <c r="O64" s="115">
        <v>3385</v>
      </c>
      <c r="P64" s="295">
        <v>10022</v>
      </c>
      <c r="Q64" s="294">
        <v>610</v>
      </c>
      <c r="R64" s="115">
        <v>2430</v>
      </c>
      <c r="S64" s="115">
        <v>3946</v>
      </c>
      <c r="T64" s="115">
        <v>3434</v>
      </c>
      <c r="U64" s="295">
        <v>10420</v>
      </c>
      <c r="V64" s="115">
        <v>730</v>
      </c>
      <c r="W64" s="115">
        <v>3095</v>
      </c>
      <c r="X64" s="115">
        <v>4152</v>
      </c>
      <c r="Y64" s="115">
        <v>3834</v>
      </c>
      <c r="Z64" s="115">
        <v>11811</v>
      </c>
    </row>
    <row r="65" spans="1:26" s="198" customFormat="1" ht="15" customHeight="1" x14ac:dyDescent="0.25">
      <c r="A65" s="317" t="s">
        <v>271</v>
      </c>
      <c r="B65" s="115">
        <v>41</v>
      </c>
      <c r="C65" s="115">
        <v>123</v>
      </c>
      <c r="D65" s="115">
        <v>626</v>
      </c>
      <c r="E65" s="115">
        <v>262</v>
      </c>
      <c r="F65" s="115">
        <v>1052</v>
      </c>
      <c r="G65" s="294">
        <v>47</v>
      </c>
      <c r="H65" s="115">
        <v>131</v>
      </c>
      <c r="I65" s="115">
        <v>617</v>
      </c>
      <c r="J65" s="115">
        <v>276</v>
      </c>
      <c r="K65" s="295">
        <v>1071</v>
      </c>
      <c r="L65" s="294">
        <v>39</v>
      </c>
      <c r="M65" s="115">
        <v>122</v>
      </c>
      <c r="N65" s="115">
        <v>483</v>
      </c>
      <c r="O65" s="115">
        <v>221</v>
      </c>
      <c r="P65" s="295">
        <v>865</v>
      </c>
      <c r="Q65" s="294">
        <v>60</v>
      </c>
      <c r="R65" s="115">
        <v>122</v>
      </c>
      <c r="S65" s="115">
        <v>408</v>
      </c>
      <c r="T65" s="115">
        <v>232</v>
      </c>
      <c r="U65" s="295">
        <v>822</v>
      </c>
      <c r="V65" s="115">
        <v>65</v>
      </c>
      <c r="W65" s="115">
        <v>171</v>
      </c>
      <c r="X65" s="115">
        <v>419</v>
      </c>
      <c r="Y65" s="115">
        <v>214</v>
      </c>
      <c r="Z65" s="115">
        <v>869</v>
      </c>
    </row>
    <row r="66" spans="1:26" ht="15" customHeight="1" x14ac:dyDescent="0.25">
      <c r="A66" s="316" t="s">
        <v>357</v>
      </c>
      <c r="B66" s="341">
        <v>1304</v>
      </c>
      <c r="C66" s="341">
        <v>3498</v>
      </c>
      <c r="D66" s="341">
        <v>15980</v>
      </c>
      <c r="E66" s="341">
        <v>51955</v>
      </c>
      <c r="F66" s="341">
        <v>72737</v>
      </c>
      <c r="G66" s="342">
        <v>1308</v>
      </c>
      <c r="H66" s="341">
        <v>3476</v>
      </c>
      <c r="I66" s="341">
        <v>14928</v>
      </c>
      <c r="J66" s="341">
        <v>47550</v>
      </c>
      <c r="K66" s="343">
        <v>67262</v>
      </c>
      <c r="L66" s="342">
        <v>1603</v>
      </c>
      <c r="M66" s="341">
        <v>3664</v>
      </c>
      <c r="N66" s="341">
        <v>13628</v>
      </c>
      <c r="O66" s="341">
        <v>48842</v>
      </c>
      <c r="P66" s="343">
        <v>67737</v>
      </c>
      <c r="Q66" s="342">
        <v>1788</v>
      </c>
      <c r="R66" s="341">
        <v>3674</v>
      </c>
      <c r="S66" s="341">
        <v>13795</v>
      </c>
      <c r="T66" s="341">
        <v>49868</v>
      </c>
      <c r="U66" s="343">
        <v>69125</v>
      </c>
      <c r="V66" s="341">
        <v>2134</v>
      </c>
      <c r="W66" s="341">
        <v>5014</v>
      </c>
      <c r="X66" s="341">
        <v>12851</v>
      </c>
      <c r="Y66" s="341">
        <v>52413</v>
      </c>
      <c r="Z66" s="341">
        <v>72412</v>
      </c>
    </row>
    <row r="67" spans="1:26" ht="15" customHeight="1" x14ac:dyDescent="0.25">
      <c r="A67" s="318" t="s">
        <v>523</v>
      </c>
      <c r="B67" s="115">
        <v>81</v>
      </c>
      <c r="C67" s="115">
        <v>162</v>
      </c>
      <c r="D67" s="115">
        <v>85</v>
      </c>
      <c r="E67" s="115">
        <v>1456</v>
      </c>
      <c r="F67" s="115">
        <v>1784</v>
      </c>
      <c r="G67" s="294">
        <v>94</v>
      </c>
      <c r="H67" s="115">
        <v>214</v>
      </c>
      <c r="I67" s="115">
        <v>77</v>
      </c>
      <c r="J67" s="115">
        <v>1594</v>
      </c>
      <c r="K67" s="295">
        <v>1979</v>
      </c>
      <c r="L67" s="294">
        <v>112</v>
      </c>
      <c r="M67" s="115">
        <v>284</v>
      </c>
      <c r="N67" s="115">
        <v>55</v>
      </c>
      <c r="O67" s="115">
        <v>1657</v>
      </c>
      <c r="P67" s="295">
        <v>2108</v>
      </c>
      <c r="Q67" s="294">
        <v>133</v>
      </c>
      <c r="R67" s="115">
        <v>277</v>
      </c>
      <c r="S67" s="115">
        <v>67</v>
      </c>
      <c r="T67" s="115">
        <v>1814</v>
      </c>
      <c r="U67" s="295">
        <v>2291</v>
      </c>
      <c r="V67" s="115">
        <v>136</v>
      </c>
      <c r="W67" s="115">
        <v>382</v>
      </c>
      <c r="X67" s="115">
        <v>63</v>
      </c>
      <c r="Y67" s="115">
        <v>1731</v>
      </c>
      <c r="Z67" s="115">
        <v>2312</v>
      </c>
    </row>
    <row r="68" spans="1:26" ht="15" customHeight="1" x14ac:dyDescent="0.25">
      <c r="A68" s="318" t="s">
        <v>246</v>
      </c>
      <c r="B68" s="115">
        <v>0</v>
      </c>
      <c r="C68" s="115">
        <v>0</v>
      </c>
      <c r="D68" s="115">
        <v>1043</v>
      </c>
      <c r="E68" s="115">
        <v>14012</v>
      </c>
      <c r="F68" s="115">
        <v>15055</v>
      </c>
      <c r="G68" s="294">
        <v>0</v>
      </c>
      <c r="H68" s="115">
        <v>0</v>
      </c>
      <c r="I68" s="115">
        <v>1007</v>
      </c>
      <c r="J68" s="115">
        <v>13791</v>
      </c>
      <c r="K68" s="295">
        <v>14798</v>
      </c>
      <c r="L68" s="294">
        <v>0</v>
      </c>
      <c r="M68" s="115">
        <v>0</v>
      </c>
      <c r="N68" s="115">
        <v>1001</v>
      </c>
      <c r="O68" s="115">
        <v>14301</v>
      </c>
      <c r="P68" s="295">
        <v>15302</v>
      </c>
      <c r="Q68" s="294">
        <v>0</v>
      </c>
      <c r="R68" s="115">
        <v>0</v>
      </c>
      <c r="S68" s="115">
        <v>1020</v>
      </c>
      <c r="T68" s="115">
        <v>16730</v>
      </c>
      <c r="U68" s="295">
        <v>17750</v>
      </c>
      <c r="V68" s="115">
        <v>0</v>
      </c>
      <c r="W68" s="115">
        <v>0</v>
      </c>
      <c r="X68" s="115">
        <v>930</v>
      </c>
      <c r="Y68" s="115">
        <v>19082</v>
      </c>
      <c r="Z68" s="115">
        <v>20012</v>
      </c>
    </row>
    <row r="69" spans="1:26" ht="15" customHeight="1" x14ac:dyDescent="0.25">
      <c r="A69" s="318" t="s">
        <v>524</v>
      </c>
      <c r="B69" s="115">
        <v>10</v>
      </c>
      <c r="C69" s="115">
        <v>131</v>
      </c>
      <c r="D69" s="115">
        <v>916</v>
      </c>
      <c r="E69" s="115">
        <v>710</v>
      </c>
      <c r="F69" s="115">
        <v>1767</v>
      </c>
      <c r="G69" s="294">
        <v>16</v>
      </c>
      <c r="H69" s="115">
        <v>154</v>
      </c>
      <c r="I69" s="115">
        <v>985</v>
      </c>
      <c r="J69" s="115">
        <v>735</v>
      </c>
      <c r="K69" s="295">
        <v>1890</v>
      </c>
      <c r="L69" s="294">
        <v>12</v>
      </c>
      <c r="M69" s="115">
        <v>154</v>
      </c>
      <c r="N69" s="115">
        <v>877</v>
      </c>
      <c r="O69" s="115">
        <v>760</v>
      </c>
      <c r="P69" s="295">
        <v>1803</v>
      </c>
      <c r="Q69" s="294">
        <v>10</v>
      </c>
      <c r="R69" s="115">
        <v>177</v>
      </c>
      <c r="S69" s="115">
        <v>860</v>
      </c>
      <c r="T69" s="115">
        <v>822</v>
      </c>
      <c r="U69" s="295">
        <v>1869</v>
      </c>
      <c r="V69" s="115">
        <v>9</v>
      </c>
      <c r="W69" s="115">
        <v>220</v>
      </c>
      <c r="X69" s="115">
        <v>808</v>
      </c>
      <c r="Y69" s="115">
        <v>941</v>
      </c>
      <c r="Z69" s="115">
        <v>1978</v>
      </c>
    </row>
    <row r="70" spans="1:26" ht="15" customHeight="1" x14ac:dyDescent="0.25">
      <c r="A70" s="318" t="s">
        <v>348</v>
      </c>
      <c r="B70" s="115">
        <v>111</v>
      </c>
      <c r="C70" s="115">
        <v>135</v>
      </c>
      <c r="D70" s="115">
        <v>3155</v>
      </c>
      <c r="E70" s="115">
        <v>2825</v>
      </c>
      <c r="F70" s="115">
        <v>6226</v>
      </c>
      <c r="G70" s="294">
        <v>143</v>
      </c>
      <c r="H70" s="115">
        <v>144</v>
      </c>
      <c r="I70" s="115">
        <v>3207</v>
      </c>
      <c r="J70" s="115">
        <v>2379</v>
      </c>
      <c r="K70" s="295">
        <v>5873</v>
      </c>
      <c r="L70" s="294">
        <v>181</v>
      </c>
      <c r="M70" s="115">
        <v>138</v>
      </c>
      <c r="N70" s="115">
        <v>2963</v>
      </c>
      <c r="O70" s="115">
        <v>2531</v>
      </c>
      <c r="P70" s="295">
        <v>5813</v>
      </c>
      <c r="Q70" s="294">
        <v>152</v>
      </c>
      <c r="R70" s="115">
        <v>122</v>
      </c>
      <c r="S70" s="115">
        <v>2877</v>
      </c>
      <c r="T70" s="115">
        <v>3193</v>
      </c>
      <c r="U70" s="295">
        <v>6344</v>
      </c>
      <c r="V70" s="115">
        <v>192</v>
      </c>
      <c r="W70" s="115">
        <v>178</v>
      </c>
      <c r="X70" s="115">
        <v>2734</v>
      </c>
      <c r="Y70" s="115">
        <v>2621</v>
      </c>
      <c r="Z70" s="115">
        <v>5725</v>
      </c>
    </row>
    <row r="71" spans="1:26" ht="15" customHeight="1" x14ac:dyDescent="0.25">
      <c r="A71" s="318" t="s">
        <v>525</v>
      </c>
      <c r="B71" s="115">
        <v>27</v>
      </c>
      <c r="C71" s="115">
        <v>195</v>
      </c>
      <c r="D71" s="115">
        <v>125</v>
      </c>
      <c r="E71" s="115">
        <v>209</v>
      </c>
      <c r="F71" s="115">
        <v>556</v>
      </c>
      <c r="G71" s="294">
        <v>25</v>
      </c>
      <c r="H71" s="115">
        <v>206</v>
      </c>
      <c r="I71" s="115">
        <v>121</v>
      </c>
      <c r="J71" s="115">
        <v>214</v>
      </c>
      <c r="K71" s="295">
        <v>566</v>
      </c>
      <c r="L71" s="294">
        <v>55</v>
      </c>
      <c r="M71" s="115">
        <v>264</v>
      </c>
      <c r="N71" s="115">
        <v>121</v>
      </c>
      <c r="O71" s="115">
        <v>276</v>
      </c>
      <c r="P71" s="295">
        <v>716</v>
      </c>
      <c r="Q71" s="294">
        <v>45</v>
      </c>
      <c r="R71" s="115">
        <v>232</v>
      </c>
      <c r="S71" s="115">
        <v>122</v>
      </c>
      <c r="T71" s="115">
        <v>303</v>
      </c>
      <c r="U71" s="295">
        <v>702</v>
      </c>
      <c r="V71" s="115">
        <v>56</v>
      </c>
      <c r="W71" s="115">
        <v>257</v>
      </c>
      <c r="X71" s="115">
        <v>109</v>
      </c>
      <c r="Y71" s="115">
        <v>297</v>
      </c>
      <c r="Z71" s="115">
        <v>719</v>
      </c>
    </row>
    <row r="72" spans="1:26" ht="15" customHeight="1" x14ac:dyDescent="0.25">
      <c r="A72" s="319" t="s">
        <v>41</v>
      </c>
      <c r="B72" s="124">
        <v>2058</v>
      </c>
      <c r="C72" s="124">
        <v>6082</v>
      </c>
      <c r="D72" s="124">
        <v>28424</v>
      </c>
      <c r="E72" s="124">
        <v>76887</v>
      </c>
      <c r="F72" s="124">
        <v>113451</v>
      </c>
      <c r="G72" s="296">
        <v>2121</v>
      </c>
      <c r="H72" s="124">
        <v>6318</v>
      </c>
      <c r="I72" s="124">
        <v>27198</v>
      </c>
      <c r="J72" s="124">
        <v>71629</v>
      </c>
      <c r="K72" s="297">
        <v>107266</v>
      </c>
      <c r="L72" s="296">
        <v>2686</v>
      </c>
      <c r="M72" s="124">
        <v>6938</v>
      </c>
      <c r="N72" s="124">
        <v>24760</v>
      </c>
      <c r="O72" s="124">
        <v>73469</v>
      </c>
      <c r="P72" s="297">
        <v>107853</v>
      </c>
      <c r="Q72" s="296">
        <v>2905</v>
      </c>
      <c r="R72" s="124">
        <v>7136</v>
      </c>
      <c r="S72" s="124">
        <v>24703</v>
      </c>
      <c r="T72" s="124">
        <v>77898</v>
      </c>
      <c r="U72" s="297">
        <v>112642</v>
      </c>
      <c r="V72" s="124">
        <v>3439</v>
      </c>
      <c r="W72" s="124">
        <v>9459</v>
      </c>
      <c r="X72" s="124">
        <v>23501</v>
      </c>
      <c r="Y72" s="124">
        <v>82472</v>
      </c>
      <c r="Z72" s="124">
        <v>118871</v>
      </c>
    </row>
    <row r="73" spans="1:26" ht="15" customHeight="1" x14ac:dyDescent="0.25">
      <c r="A73" s="320" t="s">
        <v>332</v>
      </c>
      <c r="B73" s="158">
        <v>1644</v>
      </c>
      <c r="C73" s="158">
        <v>4884</v>
      </c>
      <c r="D73" s="158">
        <v>21926</v>
      </c>
      <c r="E73" s="158">
        <v>71364</v>
      </c>
      <c r="F73" s="158">
        <v>100634</v>
      </c>
      <c r="G73" s="298">
        <v>1652</v>
      </c>
      <c r="H73" s="158">
        <v>5043</v>
      </c>
      <c r="I73" s="158">
        <v>20783</v>
      </c>
      <c r="J73" s="158">
        <v>66675</v>
      </c>
      <c r="K73" s="299">
        <v>94990</v>
      </c>
      <c r="L73" s="298">
        <v>2065</v>
      </c>
      <c r="M73" s="158">
        <v>5548</v>
      </c>
      <c r="N73" s="158">
        <v>19064</v>
      </c>
      <c r="O73" s="158">
        <v>68406</v>
      </c>
      <c r="P73" s="299">
        <v>96034</v>
      </c>
      <c r="Q73" s="298">
        <v>2303</v>
      </c>
      <c r="R73" s="158">
        <v>5780</v>
      </c>
      <c r="S73" s="158">
        <v>19236</v>
      </c>
      <c r="T73" s="158">
        <v>72078</v>
      </c>
      <c r="U73" s="299">
        <v>100408</v>
      </c>
      <c r="V73" s="158">
        <v>2724</v>
      </c>
      <c r="W73" s="158">
        <v>7700</v>
      </c>
      <c r="X73" s="158">
        <v>18415</v>
      </c>
      <c r="Y73" s="158">
        <v>77274</v>
      </c>
      <c r="Z73" s="158">
        <v>107416</v>
      </c>
    </row>
    <row r="74" spans="1:26" ht="15" customHeight="1" x14ac:dyDescent="0.25">
      <c r="A74" s="321" t="s">
        <v>333</v>
      </c>
      <c r="B74" s="286">
        <v>89.9</v>
      </c>
      <c r="C74" s="286">
        <v>90.3</v>
      </c>
      <c r="D74" s="286">
        <v>77.099999999999994</v>
      </c>
      <c r="E74" s="286">
        <v>92.8</v>
      </c>
      <c r="F74" s="286">
        <v>88.7</v>
      </c>
      <c r="G74" s="300">
        <v>87.6</v>
      </c>
      <c r="H74" s="286">
        <v>89.8</v>
      </c>
      <c r="I74" s="286">
        <v>76.400000000000006</v>
      </c>
      <c r="J74" s="286">
        <v>93.1</v>
      </c>
      <c r="K74" s="301">
        <v>88.6</v>
      </c>
      <c r="L74" s="300">
        <v>86.5</v>
      </c>
      <c r="M74" s="286">
        <v>90</v>
      </c>
      <c r="N74" s="286">
        <v>77</v>
      </c>
      <c r="O74" s="286">
        <v>93.1</v>
      </c>
      <c r="P74" s="301">
        <v>89</v>
      </c>
      <c r="Q74" s="300">
        <v>89.2</v>
      </c>
      <c r="R74" s="286">
        <v>91.1</v>
      </c>
      <c r="S74" s="286">
        <v>77.900000000000006</v>
      </c>
      <c r="T74" s="286">
        <v>92.5</v>
      </c>
      <c r="U74" s="301">
        <v>89.1</v>
      </c>
      <c r="V74" s="286">
        <v>89.1</v>
      </c>
      <c r="W74" s="286">
        <v>91.6</v>
      </c>
      <c r="X74" s="286">
        <v>78.400000000000006</v>
      </c>
      <c r="Y74" s="286">
        <v>93.7</v>
      </c>
      <c r="Z74" s="286">
        <v>90.4</v>
      </c>
    </row>
    <row r="75" spans="1:26" ht="15" customHeight="1" x14ac:dyDescent="0.25">
      <c r="A75" s="193"/>
    </row>
    <row r="76" spans="1:26" ht="15" customHeight="1" x14ac:dyDescent="0.25">
      <c r="A76" s="322"/>
      <c r="B76" s="403" t="s">
        <v>418</v>
      </c>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row>
    <row r="77" spans="1:26" ht="15" customHeight="1" x14ac:dyDescent="0.25">
      <c r="A77" s="315" t="s">
        <v>268</v>
      </c>
      <c r="B77" s="404">
        <f>'TABLE CONTENTS'!$C$4</f>
        <v>2011</v>
      </c>
      <c r="C77" s="404"/>
      <c r="D77" s="404"/>
      <c r="E77" s="404"/>
      <c r="F77" s="404"/>
      <c r="G77" s="406">
        <f>'TABLE CONTENTS'!$D$4</f>
        <v>2012</v>
      </c>
      <c r="H77" s="404"/>
      <c r="I77" s="404"/>
      <c r="J77" s="404"/>
      <c r="K77" s="405"/>
      <c r="L77" s="406">
        <f>'TABLE CONTENTS'!$E$4</f>
        <v>2013</v>
      </c>
      <c r="M77" s="404"/>
      <c r="N77" s="404"/>
      <c r="O77" s="404"/>
      <c r="P77" s="405"/>
      <c r="Q77" s="406">
        <f>'TABLE CONTENTS'!$F$4</f>
        <v>2014</v>
      </c>
      <c r="R77" s="404"/>
      <c r="S77" s="404"/>
      <c r="T77" s="404"/>
      <c r="U77" s="405"/>
      <c r="V77" s="404">
        <f>'TABLE CONTENTS'!$G$4</f>
        <v>2015</v>
      </c>
      <c r="W77" s="404"/>
      <c r="X77" s="404"/>
      <c r="Y77" s="404"/>
      <c r="Z77" s="404"/>
    </row>
    <row r="78" spans="1:26" ht="15" customHeight="1" x14ac:dyDescent="0.25">
      <c r="A78" s="316" t="s">
        <v>240</v>
      </c>
      <c r="B78" s="115">
        <v>70</v>
      </c>
      <c r="C78" s="115">
        <v>361</v>
      </c>
      <c r="D78" s="115">
        <v>1037</v>
      </c>
      <c r="E78" s="115">
        <v>435</v>
      </c>
      <c r="F78" s="115">
        <v>1903</v>
      </c>
      <c r="G78" s="294">
        <v>73</v>
      </c>
      <c r="H78" s="115">
        <v>298</v>
      </c>
      <c r="I78" s="115">
        <v>863</v>
      </c>
      <c r="J78" s="115">
        <v>358</v>
      </c>
      <c r="K78" s="295">
        <v>1592</v>
      </c>
      <c r="L78" s="294">
        <v>69</v>
      </c>
      <c r="M78" s="115">
        <v>277</v>
      </c>
      <c r="N78" s="115">
        <v>650</v>
      </c>
      <c r="O78" s="115">
        <v>356</v>
      </c>
      <c r="P78" s="295">
        <v>1352</v>
      </c>
      <c r="Q78" s="294">
        <v>60</v>
      </c>
      <c r="R78" s="115">
        <v>207</v>
      </c>
      <c r="S78" s="115">
        <v>575</v>
      </c>
      <c r="T78" s="115">
        <v>360</v>
      </c>
      <c r="U78" s="295">
        <v>1202</v>
      </c>
      <c r="V78" s="115">
        <v>66</v>
      </c>
      <c r="W78" s="115">
        <v>268</v>
      </c>
      <c r="X78" s="115">
        <v>483</v>
      </c>
      <c r="Y78" s="115">
        <v>337</v>
      </c>
      <c r="Z78" s="115">
        <v>1154</v>
      </c>
    </row>
    <row r="79" spans="1:26" ht="15" customHeight="1" x14ac:dyDescent="0.25">
      <c r="A79" s="317" t="s">
        <v>270</v>
      </c>
      <c r="B79" s="115">
        <v>13</v>
      </c>
      <c r="C79" s="115">
        <v>26</v>
      </c>
      <c r="D79" s="115">
        <v>322</v>
      </c>
      <c r="E79" s="115">
        <v>126</v>
      </c>
      <c r="F79" s="115">
        <v>487</v>
      </c>
      <c r="G79" s="294">
        <v>15</v>
      </c>
      <c r="H79" s="115">
        <v>27</v>
      </c>
      <c r="I79" s="115">
        <v>289</v>
      </c>
      <c r="J79" s="115">
        <v>99</v>
      </c>
      <c r="K79" s="295">
        <v>430</v>
      </c>
      <c r="L79" s="294">
        <v>10</v>
      </c>
      <c r="M79" s="115">
        <v>32</v>
      </c>
      <c r="N79" s="115">
        <v>198</v>
      </c>
      <c r="O79" s="115">
        <v>108</v>
      </c>
      <c r="P79" s="295">
        <v>348</v>
      </c>
      <c r="Q79" s="294">
        <v>7</v>
      </c>
      <c r="R79" s="115">
        <v>16</v>
      </c>
      <c r="S79" s="115">
        <v>152</v>
      </c>
      <c r="T79" s="115">
        <v>97</v>
      </c>
      <c r="U79" s="295">
        <v>272</v>
      </c>
      <c r="V79" s="115">
        <v>8</v>
      </c>
      <c r="W79" s="115">
        <v>22</v>
      </c>
      <c r="X79" s="115">
        <v>131</v>
      </c>
      <c r="Y79" s="115">
        <v>82</v>
      </c>
      <c r="Z79" s="115">
        <v>243</v>
      </c>
    </row>
    <row r="80" spans="1:26" ht="15" customHeight="1" x14ac:dyDescent="0.25">
      <c r="A80" s="317" t="s">
        <v>269</v>
      </c>
      <c r="B80" s="115">
        <v>54</v>
      </c>
      <c r="C80" s="115">
        <v>307</v>
      </c>
      <c r="D80" s="115">
        <v>590</v>
      </c>
      <c r="E80" s="115">
        <v>277</v>
      </c>
      <c r="F80" s="115">
        <v>1228</v>
      </c>
      <c r="G80" s="294">
        <v>50</v>
      </c>
      <c r="H80" s="115">
        <v>251</v>
      </c>
      <c r="I80" s="115">
        <v>471</v>
      </c>
      <c r="J80" s="115">
        <v>229</v>
      </c>
      <c r="K80" s="295">
        <v>1001</v>
      </c>
      <c r="L80" s="294">
        <v>54</v>
      </c>
      <c r="M80" s="115">
        <v>219</v>
      </c>
      <c r="N80" s="115">
        <v>395</v>
      </c>
      <c r="O80" s="115">
        <v>226</v>
      </c>
      <c r="P80" s="295">
        <v>894</v>
      </c>
      <c r="Q80" s="294">
        <v>48</v>
      </c>
      <c r="R80" s="115">
        <v>172</v>
      </c>
      <c r="S80" s="115">
        <v>362</v>
      </c>
      <c r="T80" s="115">
        <v>239</v>
      </c>
      <c r="U80" s="295">
        <v>821</v>
      </c>
      <c r="V80" s="115">
        <v>51</v>
      </c>
      <c r="W80" s="115">
        <v>223</v>
      </c>
      <c r="X80" s="115">
        <v>301</v>
      </c>
      <c r="Y80" s="115">
        <v>236</v>
      </c>
      <c r="Z80" s="115">
        <v>811</v>
      </c>
    </row>
    <row r="81" spans="1:26" s="198" customFormat="1" ht="15" customHeight="1" x14ac:dyDescent="0.25">
      <c r="A81" s="317" t="s">
        <v>271</v>
      </c>
      <c r="B81" s="115">
        <v>3</v>
      </c>
      <c r="C81" s="115">
        <v>28</v>
      </c>
      <c r="D81" s="115">
        <v>125</v>
      </c>
      <c r="E81" s="115">
        <v>32</v>
      </c>
      <c r="F81" s="115">
        <v>188</v>
      </c>
      <c r="G81" s="294">
        <v>8</v>
      </c>
      <c r="H81" s="115">
        <v>20</v>
      </c>
      <c r="I81" s="115">
        <v>103</v>
      </c>
      <c r="J81" s="115">
        <v>30</v>
      </c>
      <c r="K81" s="295">
        <v>161</v>
      </c>
      <c r="L81" s="294">
        <v>5</v>
      </c>
      <c r="M81" s="115">
        <v>26</v>
      </c>
      <c r="N81" s="115">
        <v>57</v>
      </c>
      <c r="O81" s="115">
        <v>22</v>
      </c>
      <c r="P81" s="295">
        <v>110</v>
      </c>
      <c r="Q81" s="294">
        <v>5</v>
      </c>
      <c r="R81" s="115">
        <v>19</v>
      </c>
      <c r="S81" s="115">
        <v>61</v>
      </c>
      <c r="T81" s="115">
        <v>24</v>
      </c>
      <c r="U81" s="295">
        <v>109</v>
      </c>
      <c r="V81" s="115">
        <v>7</v>
      </c>
      <c r="W81" s="115">
        <v>23</v>
      </c>
      <c r="X81" s="115">
        <v>51</v>
      </c>
      <c r="Y81" s="115">
        <v>19</v>
      </c>
      <c r="Z81" s="115">
        <v>100</v>
      </c>
    </row>
    <row r="82" spans="1:26" ht="15" customHeight="1" x14ac:dyDescent="0.25">
      <c r="A82" s="316" t="s">
        <v>357</v>
      </c>
      <c r="B82" s="341">
        <v>158</v>
      </c>
      <c r="C82" s="341">
        <v>604</v>
      </c>
      <c r="D82" s="341">
        <v>2307</v>
      </c>
      <c r="E82" s="341">
        <v>1874</v>
      </c>
      <c r="F82" s="341">
        <v>4943</v>
      </c>
      <c r="G82" s="342">
        <v>187</v>
      </c>
      <c r="H82" s="341">
        <v>561</v>
      </c>
      <c r="I82" s="341">
        <v>2033</v>
      </c>
      <c r="J82" s="341">
        <v>1767</v>
      </c>
      <c r="K82" s="343">
        <v>4548</v>
      </c>
      <c r="L82" s="342">
        <v>198</v>
      </c>
      <c r="M82" s="341">
        <v>561</v>
      </c>
      <c r="N82" s="341">
        <v>1739</v>
      </c>
      <c r="O82" s="341">
        <v>1942</v>
      </c>
      <c r="P82" s="343">
        <v>4440</v>
      </c>
      <c r="Q82" s="342">
        <v>172</v>
      </c>
      <c r="R82" s="341">
        <v>459</v>
      </c>
      <c r="S82" s="341">
        <v>1498</v>
      </c>
      <c r="T82" s="341">
        <v>1647</v>
      </c>
      <c r="U82" s="343">
        <v>3776</v>
      </c>
      <c r="V82" s="341">
        <v>177</v>
      </c>
      <c r="W82" s="341">
        <v>495</v>
      </c>
      <c r="X82" s="341">
        <v>1491</v>
      </c>
      <c r="Y82" s="341">
        <v>1732</v>
      </c>
      <c r="Z82" s="341">
        <v>3895</v>
      </c>
    </row>
    <row r="83" spans="1:26" ht="15" customHeight="1" x14ac:dyDescent="0.25">
      <c r="A83" s="318" t="s">
        <v>523</v>
      </c>
      <c r="B83" s="115">
        <v>15</v>
      </c>
      <c r="C83" s="115">
        <v>48</v>
      </c>
      <c r="D83" s="115">
        <v>37</v>
      </c>
      <c r="E83" s="115">
        <v>254</v>
      </c>
      <c r="F83" s="115">
        <v>354</v>
      </c>
      <c r="G83" s="294">
        <v>25</v>
      </c>
      <c r="H83" s="115">
        <v>64</v>
      </c>
      <c r="I83" s="115">
        <v>40</v>
      </c>
      <c r="J83" s="115">
        <v>308</v>
      </c>
      <c r="K83" s="295">
        <v>437</v>
      </c>
      <c r="L83" s="294">
        <v>32</v>
      </c>
      <c r="M83" s="115">
        <v>76</v>
      </c>
      <c r="N83" s="115">
        <v>49</v>
      </c>
      <c r="O83" s="115">
        <v>332</v>
      </c>
      <c r="P83" s="295">
        <v>489</v>
      </c>
      <c r="Q83" s="294">
        <v>43</v>
      </c>
      <c r="R83" s="115">
        <v>76</v>
      </c>
      <c r="S83" s="115">
        <v>36</v>
      </c>
      <c r="T83" s="115">
        <v>390</v>
      </c>
      <c r="U83" s="295">
        <v>545</v>
      </c>
      <c r="V83" s="115">
        <v>23</v>
      </c>
      <c r="W83" s="115">
        <v>91</v>
      </c>
      <c r="X83" s="115">
        <v>33</v>
      </c>
      <c r="Y83" s="115">
        <v>337</v>
      </c>
      <c r="Z83" s="115">
        <v>484</v>
      </c>
    </row>
    <row r="84" spans="1:26" ht="15" customHeight="1" x14ac:dyDescent="0.25">
      <c r="A84" s="318" t="s">
        <v>246</v>
      </c>
      <c r="B84" s="115">
        <v>0</v>
      </c>
      <c r="C84" s="115">
        <v>0</v>
      </c>
      <c r="D84" s="115">
        <v>99</v>
      </c>
      <c r="E84" s="115">
        <v>502</v>
      </c>
      <c r="F84" s="115">
        <v>601</v>
      </c>
      <c r="G84" s="294">
        <v>0</v>
      </c>
      <c r="H84" s="115">
        <v>0</v>
      </c>
      <c r="I84" s="115">
        <v>72</v>
      </c>
      <c r="J84" s="115">
        <v>534</v>
      </c>
      <c r="K84" s="295">
        <v>606</v>
      </c>
      <c r="L84" s="294">
        <v>0</v>
      </c>
      <c r="M84" s="115">
        <v>0</v>
      </c>
      <c r="N84" s="115">
        <v>59</v>
      </c>
      <c r="O84" s="115">
        <v>505</v>
      </c>
      <c r="P84" s="295">
        <v>564</v>
      </c>
      <c r="Q84" s="294">
        <v>0</v>
      </c>
      <c r="R84" s="115">
        <v>0</v>
      </c>
      <c r="S84" s="115">
        <v>61</v>
      </c>
      <c r="T84" s="115">
        <v>594</v>
      </c>
      <c r="U84" s="295">
        <v>655</v>
      </c>
      <c r="V84" s="115">
        <v>0</v>
      </c>
      <c r="W84" s="115">
        <v>0</v>
      </c>
      <c r="X84" s="115">
        <v>52</v>
      </c>
      <c r="Y84" s="115">
        <v>564</v>
      </c>
      <c r="Z84" s="115">
        <v>616</v>
      </c>
    </row>
    <row r="85" spans="1:26" s="198" customFormat="1" ht="15" customHeight="1" x14ac:dyDescent="0.25">
      <c r="A85" s="318" t="s">
        <v>524</v>
      </c>
      <c r="B85" s="115">
        <v>1</v>
      </c>
      <c r="C85" s="115">
        <v>9</v>
      </c>
      <c r="D85" s="115">
        <v>101</v>
      </c>
      <c r="E85" s="115">
        <v>22</v>
      </c>
      <c r="F85" s="115">
        <v>133</v>
      </c>
      <c r="G85" s="294">
        <v>1</v>
      </c>
      <c r="H85" s="115">
        <v>4</v>
      </c>
      <c r="I85" s="115">
        <v>119</v>
      </c>
      <c r="J85" s="115">
        <v>26</v>
      </c>
      <c r="K85" s="295">
        <v>150</v>
      </c>
      <c r="L85" s="294">
        <v>1</v>
      </c>
      <c r="M85" s="115">
        <v>3</v>
      </c>
      <c r="N85" s="115">
        <v>93</v>
      </c>
      <c r="O85" s="115">
        <v>28</v>
      </c>
      <c r="P85" s="295">
        <v>125</v>
      </c>
      <c r="Q85" s="294">
        <v>0</v>
      </c>
      <c r="R85" s="115">
        <v>11</v>
      </c>
      <c r="S85" s="115">
        <v>118</v>
      </c>
      <c r="T85" s="115">
        <v>35</v>
      </c>
      <c r="U85" s="295">
        <v>164</v>
      </c>
      <c r="V85" s="115">
        <v>0</v>
      </c>
      <c r="W85" s="115">
        <v>10</v>
      </c>
      <c r="X85" s="115">
        <v>125</v>
      </c>
      <c r="Y85" s="115">
        <v>43</v>
      </c>
      <c r="Z85" s="115">
        <v>178</v>
      </c>
    </row>
    <row r="86" spans="1:26" ht="15" customHeight="1" x14ac:dyDescent="0.25">
      <c r="A86" s="318" t="s">
        <v>348</v>
      </c>
      <c r="B86" s="115">
        <v>13</v>
      </c>
      <c r="C86" s="115">
        <v>9</v>
      </c>
      <c r="D86" s="115">
        <v>381</v>
      </c>
      <c r="E86" s="115">
        <v>161</v>
      </c>
      <c r="F86" s="115">
        <v>564</v>
      </c>
      <c r="G86" s="294">
        <v>14</v>
      </c>
      <c r="H86" s="115">
        <v>16</v>
      </c>
      <c r="I86" s="115">
        <v>314</v>
      </c>
      <c r="J86" s="115">
        <v>162</v>
      </c>
      <c r="K86" s="295">
        <v>506</v>
      </c>
      <c r="L86" s="294">
        <v>16</v>
      </c>
      <c r="M86" s="115">
        <v>12</v>
      </c>
      <c r="N86" s="115">
        <v>240</v>
      </c>
      <c r="O86" s="115">
        <v>159</v>
      </c>
      <c r="P86" s="295">
        <v>427</v>
      </c>
      <c r="Q86" s="294">
        <v>11</v>
      </c>
      <c r="R86" s="115">
        <v>11</v>
      </c>
      <c r="S86" s="115">
        <v>238</v>
      </c>
      <c r="T86" s="115">
        <v>165</v>
      </c>
      <c r="U86" s="295">
        <v>425</v>
      </c>
      <c r="V86" s="115">
        <v>13</v>
      </c>
      <c r="W86" s="115">
        <v>7</v>
      </c>
      <c r="X86" s="115">
        <v>242</v>
      </c>
      <c r="Y86" s="115">
        <v>138</v>
      </c>
      <c r="Z86" s="115">
        <v>400</v>
      </c>
    </row>
    <row r="87" spans="1:26" ht="15" customHeight="1" x14ac:dyDescent="0.25">
      <c r="A87" s="318" t="s">
        <v>525</v>
      </c>
      <c r="B87" s="115">
        <v>2</v>
      </c>
      <c r="C87" s="115">
        <v>24</v>
      </c>
      <c r="D87" s="115">
        <v>18</v>
      </c>
      <c r="E87" s="115">
        <v>11</v>
      </c>
      <c r="F87" s="115">
        <v>55</v>
      </c>
      <c r="G87" s="294">
        <v>0</v>
      </c>
      <c r="H87" s="115">
        <v>0</v>
      </c>
      <c r="I87" s="115">
        <v>3</v>
      </c>
      <c r="J87" s="115">
        <v>2</v>
      </c>
      <c r="K87" s="295">
        <v>5</v>
      </c>
      <c r="L87" s="294">
        <v>0</v>
      </c>
      <c r="M87" s="115">
        <v>0</v>
      </c>
      <c r="N87" s="115">
        <v>2</v>
      </c>
      <c r="O87" s="115">
        <v>2</v>
      </c>
      <c r="P87" s="295">
        <v>4</v>
      </c>
      <c r="Q87" s="294">
        <v>0</v>
      </c>
      <c r="R87" s="115">
        <v>0</v>
      </c>
      <c r="S87" s="115">
        <v>2</v>
      </c>
      <c r="T87" s="115">
        <v>0</v>
      </c>
      <c r="U87" s="295">
        <v>2</v>
      </c>
      <c r="V87" s="115">
        <v>0</v>
      </c>
      <c r="W87" s="115">
        <v>0</v>
      </c>
      <c r="X87" s="115">
        <v>1</v>
      </c>
      <c r="Y87" s="115">
        <v>0</v>
      </c>
      <c r="Z87" s="115">
        <v>1</v>
      </c>
    </row>
    <row r="88" spans="1:26" ht="15" customHeight="1" x14ac:dyDescent="0.25">
      <c r="A88" s="319" t="s">
        <v>41</v>
      </c>
      <c r="B88" s="124">
        <v>259</v>
      </c>
      <c r="C88" s="124">
        <v>1055</v>
      </c>
      <c r="D88" s="124">
        <v>3980</v>
      </c>
      <c r="E88" s="124">
        <v>3259</v>
      </c>
      <c r="F88" s="124">
        <v>8553</v>
      </c>
      <c r="G88" s="296">
        <v>300</v>
      </c>
      <c r="H88" s="124">
        <v>943</v>
      </c>
      <c r="I88" s="124">
        <v>3444</v>
      </c>
      <c r="J88" s="124">
        <v>3157</v>
      </c>
      <c r="K88" s="297">
        <v>7844</v>
      </c>
      <c r="L88" s="296">
        <v>316</v>
      </c>
      <c r="M88" s="124">
        <v>929</v>
      </c>
      <c r="N88" s="124">
        <v>2832</v>
      </c>
      <c r="O88" s="124">
        <v>3324</v>
      </c>
      <c r="P88" s="297">
        <v>7401</v>
      </c>
      <c r="Q88" s="296">
        <v>286</v>
      </c>
      <c r="R88" s="124">
        <v>764</v>
      </c>
      <c r="S88" s="124">
        <v>2528</v>
      </c>
      <c r="T88" s="124">
        <v>3191</v>
      </c>
      <c r="U88" s="297">
        <v>6769</v>
      </c>
      <c r="V88" s="124">
        <v>279</v>
      </c>
      <c r="W88" s="124">
        <v>871</v>
      </c>
      <c r="X88" s="124">
        <v>2427</v>
      </c>
      <c r="Y88" s="124">
        <v>3151</v>
      </c>
      <c r="Z88" s="124">
        <v>6728</v>
      </c>
    </row>
    <row r="89" spans="1:26" ht="15" customHeight="1" x14ac:dyDescent="0.25">
      <c r="A89" s="320" t="s">
        <v>332</v>
      </c>
      <c r="B89" s="158">
        <v>204</v>
      </c>
      <c r="C89" s="158">
        <v>877</v>
      </c>
      <c r="D89" s="158">
        <v>3158</v>
      </c>
      <c r="E89" s="158">
        <v>2939</v>
      </c>
      <c r="F89" s="158">
        <v>7314</v>
      </c>
      <c r="G89" s="298">
        <v>210</v>
      </c>
      <c r="H89" s="158">
        <v>697</v>
      </c>
      <c r="I89" s="158">
        <v>2719</v>
      </c>
      <c r="J89" s="158">
        <v>2868</v>
      </c>
      <c r="K89" s="299">
        <v>6753</v>
      </c>
      <c r="L89" s="298">
        <v>225</v>
      </c>
      <c r="M89" s="158">
        <v>686</v>
      </c>
      <c r="N89" s="158">
        <v>2299</v>
      </c>
      <c r="O89" s="158">
        <v>3027</v>
      </c>
      <c r="P89" s="299">
        <v>6497</v>
      </c>
      <c r="Q89" s="298">
        <v>179</v>
      </c>
      <c r="R89" s="158">
        <v>565</v>
      </c>
      <c r="S89" s="158">
        <v>2018</v>
      </c>
      <c r="T89" s="158">
        <v>2572</v>
      </c>
      <c r="U89" s="299">
        <v>5906</v>
      </c>
      <c r="V89" s="158">
        <v>172</v>
      </c>
      <c r="W89" s="158">
        <v>647</v>
      </c>
      <c r="X89" s="158">
        <v>1928</v>
      </c>
      <c r="Y89" s="158">
        <v>2567</v>
      </c>
      <c r="Z89" s="158">
        <v>5906</v>
      </c>
    </row>
    <row r="90" spans="1:26" ht="15" customHeight="1" x14ac:dyDescent="0.25">
      <c r="A90" s="321" t="s">
        <v>333</v>
      </c>
      <c r="B90" s="286">
        <v>88.8</v>
      </c>
      <c r="C90" s="286">
        <v>93.6</v>
      </c>
      <c r="D90" s="286">
        <v>79.3</v>
      </c>
      <c r="E90" s="286">
        <v>90.2</v>
      </c>
      <c r="F90" s="286">
        <v>85.5</v>
      </c>
      <c r="G90" s="300">
        <v>90</v>
      </c>
      <c r="H90" s="286">
        <v>95</v>
      </c>
      <c r="I90" s="286">
        <v>78.900000000000006</v>
      </c>
      <c r="J90" s="286">
        <v>90.8</v>
      </c>
      <c r="K90" s="301">
        <v>86.1</v>
      </c>
      <c r="L90" s="300">
        <v>91.5</v>
      </c>
      <c r="M90" s="286">
        <v>94.9</v>
      </c>
      <c r="N90" s="286">
        <v>81.2</v>
      </c>
      <c r="O90" s="286">
        <v>91.1</v>
      </c>
      <c r="P90" s="301">
        <v>87.8</v>
      </c>
      <c r="Q90" s="300">
        <v>93.7</v>
      </c>
      <c r="R90" s="286">
        <v>95</v>
      </c>
      <c r="S90" s="286">
        <v>79.8</v>
      </c>
      <c r="T90" s="286">
        <v>90.7</v>
      </c>
      <c r="U90" s="301">
        <v>87.3</v>
      </c>
      <c r="V90" s="286">
        <v>92.5</v>
      </c>
      <c r="W90" s="286">
        <v>95.5</v>
      </c>
      <c r="X90" s="286">
        <v>79.400000000000006</v>
      </c>
      <c r="Y90" s="286">
        <v>91.7</v>
      </c>
      <c r="Z90" s="286">
        <v>87.8</v>
      </c>
    </row>
    <row r="91" spans="1:26" ht="15" customHeight="1" x14ac:dyDescent="0.25"/>
    <row r="92" spans="1:26" ht="15" customHeight="1" x14ac:dyDescent="0.25">
      <c r="A92" s="387" t="s">
        <v>400</v>
      </c>
      <c r="B92" s="120"/>
      <c r="C92" s="120"/>
      <c r="D92" s="120"/>
      <c r="E92" s="120"/>
      <c r="F92" s="120"/>
    </row>
    <row r="93" spans="1:26" s="198" customFormat="1" ht="15" customHeight="1" x14ac:dyDescent="0.25">
      <c r="A93" s="159"/>
      <c r="B93" s="194"/>
      <c r="C93" s="194"/>
      <c r="D93" s="194"/>
      <c r="E93" s="194"/>
      <c r="F93" s="194"/>
    </row>
    <row r="94" spans="1:26" s="198" customFormat="1" ht="15" customHeight="1" x14ac:dyDescent="0.25">
      <c r="A94" s="388"/>
      <c r="B94" s="121"/>
      <c r="C94" s="121"/>
      <c r="D94" s="121"/>
      <c r="E94" s="121"/>
      <c r="F94" s="121"/>
    </row>
    <row r="95" spans="1:26" ht="15" customHeight="1" x14ac:dyDescent="0.25">
      <c r="A95" s="389" t="s">
        <v>515</v>
      </c>
      <c r="B95" s="116"/>
      <c r="C95" s="116"/>
      <c r="D95" s="116"/>
      <c r="E95" s="116"/>
      <c r="F95" s="116"/>
    </row>
    <row r="96" spans="1:26" ht="15" customHeight="1" x14ac:dyDescent="0.25">
      <c r="A96" s="389" t="s">
        <v>516</v>
      </c>
      <c r="B96" s="116"/>
      <c r="C96" s="116"/>
      <c r="D96" s="116"/>
      <c r="E96" s="116"/>
      <c r="F96" s="116"/>
    </row>
    <row r="97" spans="1:6" ht="15" customHeight="1" x14ac:dyDescent="0.25">
      <c r="A97" s="390" t="s">
        <v>0</v>
      </c>
      <c r="B97" s="116"/>
      <c r="C97" s="116"/>
      <c r="D97" s="116"/>
      <c r="E97" s="116"/>
      <c r="F97" s="116"/>
    </row>
    <row r="98" spans="1:6" ht="15" customHeight="1" x14ac:dyDescent="0.25">
      <c r="A98" s="390" t="s">
        <v>247</v>
      </c>
      <c r="B98" s="116"/>
      <c r="C98" s="116"/>
      <c r="D98" s="116"/>
      <c r="E98" s="116"/>
      <c r="F98" s="116"/>
    </row>
    <row r="99" spans="1:6" ht="15" customHeight="1" x14ac:dyDescent="0.25">
      <c r="A99" s="390" t="s">
        <v>32</v>
      </c>
      <c r="B99" s="116"/>
      <c r="C99" s="116"/>
      <c r="D99" s="116"/>
      <c r="E99" s="116"/>
      <c r="F99" s="116"/>
    </row>
    <row r="100" spans="1:6" ht="15" customHeight="1" x14ac:dyDescent="0.25">
      <c r="A100" s="390" t="s">
        <v>248</v>
      </c>
      <c r="B100" s="116"/>
      <c r="C100" s="116"/>
      <c r="D100" s="116"/>
      <c r="E100" s="116"/>
      <c r="F100" s="116"/>
    </row>
  </sheetData>
  <mergeCells count="30">
    <mergeCell ref="V77:Z77"/>
    <mergeCell ref="B6:Z6"/>
    <mergeCell ref="B27:Z27"/>
    <mergeCell ref="B60:Z60"/>
    <mergeCell ref="B76:Z76"/>
    <mergeCell ref="V7:Z7"/>
    <mergeCell ref="V28:Z28"/>
    <mergeCell ref="B7:F7"/>
    <mergeCell ref="G7:K7"/>
    <mergeCell ref="L7:P7"/>
    <mergeCell ref="Q7:U7"/>
    <mergeCell ref="B28:F28"/>
    <mergeCell ref="G28:K28"/>
    <mergeCell ref="L28:P28"/>
    <mergeCell ref="Q28:U28"/>
    <mergeCell ref="V61:Z61"/>
    <mergeCell ref="G61:K61"/>
    <mergeCell ref="L61:P61"/>
    <mergeCell ref="Q61:U61"/>
    <mergeCell ref="B77:F77"/>
    <mergeCell ref="G77:K77"/>
    <mergeCell ref="L77:P77"/>
    <mergeCell ref="Q77:U77"/>
    <mergeCell ref="B61:F61"/>
    <mergeCell ref="B43:Z43"/>
    <mergeCell ref="B44:F44"/>
    <mergeCell ref="G44:K44"/>
    <mergeCell ref="L44:P44"/>
    <mergeCell ref="Q44:U44"/>
    <mergeCell ref="V44:Z44"/>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48" orientation="landscape" horizontalDpi="300" verticalDpi="300"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08"/>
  <sheetViews>
    <sheetView zoomScaleNormal="100" workbookViewId="0">
      <pane xSplit="3" ySplit="8" topLeftCell="D9" activePane="bottomRight" state="frozen"/>
      <selection pane="topRight" activeCell="D1" sqref="D1"/>
      <selection pane="bottomLeft" activeCell="A9" sqref="A9"/>
      <selection pane="bottomRight"/>
    </sheetView>
  </sheetViews>
  <sheetFormatPr defaultColWidth="11.42578125" defaultRowHeight="9.9499999999999993" customHeight="1" x14ac:dyDescent="0.25"/>
  <cols>
    <col min="1" max="1" width="55.28515625" style="3" customWidth="1"/>
    <col min="2" max="2" width="48.85546875" style="3" bestFit="1" customWidth="1"/>
    <col min="3" max="3" width="61.28515625" style="3" customWidth="1"/>
    <col min="4" max="83" width="8.5703125" style="3" customWidth="1"/>
    <col min="84" max="16384" width="11.42578125" style="3"/>
  </cols>
  <sheetData>
    <row r="1" spans="1:83" ht="13.5" x14ac:dyDescent="0.25">
      <c r="A1" s="183" t="s">
        <v>262</v>
      </c>
    </row>
    <row r="2" spans="1:83" s="198" customFormat="1" ht="15" customHeight="1" x14ac:dyDescent="0.25">
      <c r="A2" s="285" t="s">
        <v>312</v>
      </c>
    </row>
    <row r="3" spans="1:83" ht="14.1" customHeight="1" x14ac:dyDescent="0.25">
      <c r="A3" s="285" t="str">
        <f>"NSW Higher, Local and Children's Criminal Courts " &amp;'TABLE CONTENTS'!H4</f>
        <v>NSW Higher, Local and Children's Criminal Courts Jan 2011-Dec 2015</v>
      </c>
      <c r="B3" s="183"/>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3" ht="14.1" customHeight="1" x14ac:dyDescent="0.25">
      <c r="A4" s="5" t="s">
        <v>433</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3" ht="13.5"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row>
    <row r="6" spans="1:83" ht="14.1" customHeight="1" x14ac:dyDescent="0.25">
      <c r="A6" s="56"/>
      <c r="B6" s="57"/>
      <c r="C6" s="58"/>
      <c r="D6" s="407" t="s">
        <v>170</v>
      </c>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408"/>
      <c r="BP6" s="408"/>
      <c r="BQ6" s="408"/>
      <c r="BR6" s="408"/>
      <c r="BS6" s="408"/>
      <c r="BT6" s="408"/>
      <c r="BU6" s="408"/>
      <c r="BV6" s="408"/>
      <c r="BW6" s="408"/>
      <c r="BX6" s="408"/>
      <c r="BY6" s="408"/>
      <c r="BZ6" s="408"/>
      <c r="CA6" s="408"/>
      <c r="CB6" s="408"/>
      <c r="CC6" s="408"/>
      <c r="CD6" s="408"/>
      <c r="CE6" s="409"/>
    </row>
    <row r="7" spans="1:83" ht="14.1" customHeight="1" x14ac:dyDescent="0.25">
      <c r="A7" s="59"/>
      <c r="B7" s="48"/>
      <c r="C7" s="60"/>
      <c r="D7" s="410">
        <f>'TABLE CONTENTS'!$C$4</f>
        <v>2011</v>
      </c>
      <c r="E7" s="411"/>
      <c r="F7" s="411"/>
      <c r="G7" s="411"/>
      <c r="H7" s="411"/>
      <c r="I7" s="411"/>
      <c r="J7" s="411"/>
      <c r="K7" s="411"/>
      <c r="L7" s="411"/>
      <c r="M7" s="411"/>
      <c r="N7" s="411"/>
      <c r="O7" s="411"/>
      <c r="P7" s="411"/>
      <c r="Q7" s="411"/>
      <c r="R7" s="411"/>
      <c r="S7" s="412"/>
      <c r="T7" s="410">
        <f>'TABLE CONTENTS'!$D$4</f>
        <v>2012</v>
      </c>
      <c r="U7" s="411"/>
      <c r="V7" s="411"/>
      <c r="W7" s="411"/>
      <c r="X7" s="411"/>
      <c r="Y7" s="411"/>
      <c r="Z7" s="411"/>
      <c r="AA7" s="411"/>
      <c r="AB7" s="411"/>
      <c r="AC7" s="411"/>
      <c r="AD7" s="411"/>
      <c r="AE7" s="411"/>
      <c r="AF7" s="411"/>
      <c r="AG7" s="411"/>
      <c r="AH7" s="411"/>
      <c r="AI7" s="412"/>
      <c r="AJ7" s="410">
        <f>'TABLE CONTENTS'!$E$4</f>
        <v>2013</v>
      </c>
      <c r="AK7" s="411"/>
      <c r="AL7" s="411"/>
      <c r="AM7" s="411"/>
      <c r="AN7" s="411"/>
      <c r="AO7" s="411"/>
      <c r="AP7" s="411"/>
      <c r="AQ7" s="411"/>
      <c r="AR7" s="411"/>
      <c r="AS7" s="411"/>
      <c r="AT7" s="411"/>
      <c r="AU7" s="411"/>
      <c r="AV7" s="411"/>
      <c r="AW7" s="411"/>
      <c r="AX7" s="411"/>
      <c r="AY7" s="412"/>
      <c r="AZ7" s="410">
        <f>'TABLE CONTENTS'!$F$4</f>
        <v>2014</v>
      </c>
      <c r="BA7" s="411"/>
      <c r="BB7" s="411"/>
      <c r="BC7" s="411"/>
      <c r="BD7" s="411"/>
      <c r="BE7" s="411"/>
      <c r="BF7" s="411"/>
      <c r="BG7" s="411"/>
      <c r="BH7" s="411"/>
      <c r="BI7" s="411"/>
      <c r="BJ7" s="411"/>
      <c r="BK7" s="411"/>
      <c r="BL7" s="411"/>
      <c r="BM7" s="411"/>
      <c r="BN7" s="411"/>
      <c r="BO7" s="412"/>
      <c r="BP7" s="410">
        <f>'TABLE CONTENTS'!$G$4</f>
        <v>2015</v>
      </c>
      <c r="BQ7" s="411"/>
      <c r="BR7" s="411"/>
      <c r="BS7" s="411"/>
      <c r="BT7" s="411"/>
      <c r="BU7" s="411"/>
      <c r="BV7" s="411"/>
      <c r="BW7" s="411"/>
      <c r="BX7" s="411"/>
      <c r="BY7" s="411"/>
      <c r="BZ7" s="411"/>
      <c r="CA7" s="411"/>
      <c r="CB7" s="411"/>
      <c r="CC7" s="411"/>
      <c r="CD7" s="411"/>
      <c r="CE7" s="412"/>
    </row>
    <row r="8" spans="1:83" ht="186" customHeight="1" x14ac:dyDescent="0.25">
      <c r="A8" s="61" t="s">
        <v>169</v>
      </c>
      <c r="B8" s="55"/>
      <c r="C8" s="55"/>
      <c r="D8" s="63" t="s">
        <v>171</v>
      </c>
      <c r="E8" s="64" t="s">
        <v>301</v>
      </c>
      <c r="F8" s="64" t="s">
        <v>222</v>
      </c>
      <c r="G8" s="64" t="s">
        <v>223</v>
      </c>
      <c r="H8" s="64" t="s">
        <v>224</v>
      </c>
      <c r="I8" s="64" t="s">
        <v>225</v>
      </c>
      <c r="J8" s="64" t="s">
        <v>302</v>
      </c>
      <c r="K8" s="64" t="s">
        <v>303</v>
      </c>
      <c r="L8" s="64" t="s">
        <v>226</v>
      </c>
      <c r="M8" s="64" t="s">
        <v>227</v>
      </c>
      <c r="N8" s="65" t="s">
        <v>28</v>
      </c>
      <c r="O8" s="64" t="s">
        <v>300</v>
      </c>
      <c r="P8" s="64" t="s">
        <v>228</v>
      </c>
      <c r="Q8" s="64" t="s">
        <v>229</v>
      </c>
      <c r="R8" s="64" t="s">
        <v>401</v>
      </c>
      <c r="S8" s="66" t="s">
        <v>41</v>
      </c>
      <c r="T8" s="63" t="s">
        <v>171</v>
      </c>
      <c r="U8" s="64" t="s">
        <v>301</v>
      </c>
      <c r="V8" s="64" t="s">
        <v>222</v>
      </c>
      <c r="W8" s="64" t="s">
        <v>223</v>
      </c>
      <c r="X8" s="64" t="s">
        <v>224</v>
      </c>
      <c r="Y8" s="64" t="s">
        <v>225</v>
      </c>
      <c r="Z8" s="64" t="s">
        <v>302</v>
      </c>
      <c r="AA8" s="64" t="s">
        <v>303</v>
      </c>
      <c r="AB8" s="64" t="s">
        <v>226</v>
      </c>
      <c r="AC8" s="64" t="s">
        <v>227</v>
      </c>
      <c r="AD8" s="65" t="s">
        <v>28</v>
      </c>
      <c r="AE8" s="64" t="s">
        <v>300</v>
      </c>
      <c r="AF8" s="64" t="s">
        <v>228</v>
      </c>
      <c r="AG8" s="64" t="s">
        <v>229</v>
      </c>
      <c r="AH8" s="64" t="s">
        <v>401</v>
      </c>
      <c r="AI8" s="66" t="s">
        <v>41</v>
      </c>
      <c r="AJ8" s="63" t="s">
        <v>171</v>
      </c>
      <c r="AK8" s="64" t="s">
        <v>301</v>
      </c>
      <c r="AL8" s="64" t="s">
        <v>222</v>
      </c>
      <c r="AM8" s="64" t="s">
        <v>223</v>
      </c>
      <c r="AN8" s="64" t="s">
        <v>224</v>
      </c>
      <c r="AO8" s="64" t="s">
        <v>225</v>
      </c>
      <c r="AP8" s="64" t="s">
        <v>302</v>
      </c>
      <c r="AQ8" s="64" t="s">
        <v>303</v>
      </c>
      <c r="AR8" s="64" t="s">
        <v>226</v>
      </c>
      <c r="AS8" s="64" t="s">
        <v>227</v>
      </c>
      <c r="AT8" s="65" t="s">
        <v>28</v>
      </c>
      <c r="AU8" s="64" t="s">
        <v>300</v>
      </c>
      <c r="AV8" s="64" t="s">
        <v>228</v>
      </c>
      <c r="AW8" s="64" t="s">
        <v>229</v>
      </c>
      <c r="AX8" s="64" t="s">
        <v>401</v>
      </c>
      <c r="AY8" s="66" t="s">
        <v>41</v>
      </c>
      <c r="AZ8" s="63" t="s">
        <v>171</v>
      </c>
      <c r="BA8" s="64" t="s">
        <v>301</v>
      </c>
      <c r="BB8" s="64" t="s">
        <v>222</v>
      </c>
      <c r="BC8" s="64" t="s">
        <v>223</v>
      </c>
      <c r="BD8" s="64" t="s">
        <v>224</v>
      </c>
      <c r="BE8" s="64" t="s">
        <v>225</v>
      </c>
      <c r="BF8" s="64" t="s">
        <v>302</v>
      </c>
      <c r="BG8" s="64" t="s">
        <v>303</v>
      </c>
      <c r="BH8" s="64" t="s">
        <v>226</v>
      </c>
      <c r="BI8" s="64" t="s">
        <v>227</v>
      </c>
      <c r="BJ8" s="65" t="s">
        <v>28</v>
      </c>
      <c r="BK8" s="64" t="s">
        <v>300</v>
      </c>
      <c r="BL8" s="64" t="s">
        <v>228</v>
      </c>
      <c r="BM8" s="64" t="s">
        <v>229</v>
      </c>
      <c r="BN8" s="64" t="s">
        <v>401</v>
      </c>
      <c r="BO8" s="66" t="s">
        <v>41</v>
      </c>
      <c r="BP8" s="63" t="s">
        <v>171</v>
      </c>
      <c r="BQ8" s="64" t="s">
        <v>301</v>
      </c>
      <c r="BR8" s="64" t="s">
        <v>222</v>
      </c>
      <c r="BS8" s="64" t="s">
        <v>223</v>
      </c>
      <c r="BT8" s="64" t="s">
        <v>224</v>
      </c>
      <c r="BU8" s="64" t="s">
        <v>225</v>
      </c>
      <c r="BV8" s="64" t="s">
        <v>302</v>
      </c>
      <c r="BW8" s="64" t="s">
        <v>303</v>
      </c>
      <c r="BX8" s="64" t="s">
        <v>226</v>
      </c>
      <c r="BY8" s="64" t="s">
        <v>227</v>
      </c>
      <c r="BZ8" s="65" t="s">
        <v>28</v>
      </c>
      <c r="CA8" s="64" t="s">
        <v>300</v>
      </c>
      <c r="CB8" s="64" t="s">
        <v>228</v>
      </c>
      <c r="CC8" s="64" t="s">
        <v>229</v>
      </c>
      <c r="CD8" s="64" t="s">
        <v>401</v>
      </c>
      <c r="CE8" s="66" t="s">
        <v>41</v>
      </c>
    </row>
    <row r="9" spans="1:83" ht="15" customHeight="1" x14ac:dyDescent="0.25">
      <c r="A9" s="38" t="s">
        <v>11</v>
      </c>
      <c r="B9" s="14" t="s">
        <v>37</v>
      </c>
      <c r="C9" s="14" t="s">
        <v>37</v>
      </c>
      <c r="D9" s="17">
        <v>21</v>
      </c>
      <c r="E9" s="16">
        <v>0</v>
      </c>
      <c r="F9" s="16">
        <v>0</v>
      </c>
      <c r="G9" s="16">
        <v>0</v>
      </c>
      <c r="H9" s="16">
        <v>0</v>
      </c>
      <c r="I9" s="16">
        <v>0</v>
      </c>
      <c r="J9" s="16">
        <v>0</v>
      </c>
      <c r="K9" s="16">
        <v>0</v>
      </c>
      <c r="L9" s="16">
        <v>0</v>
      </c>
      <c r="M9" s="16">
        <v>0</v>
      </c>
      <c r="N9" s="16">
        <v>0</v>
      </c>
      <c r="O9" s="16">
        <v>0</v>
      </c>
      <c r="P9" s="16">
        <v>0</v>
      </c>
      <c r="Q9" s="16">
        <v>0</v>
      </c>
      <c r="R9" s="16">
        <v>0</v>
      </c>
      <c r="S9" s="27">
        <v>21</v>
      </c>
      <c r="T9" s="17">
        <v>50</v>
      </c>
      <c r="U9" s="16">
        <v>0</v>
      </c>
      <c r="V9" s="16">
        <v>0</v>
      </c>
      <c r="W9" s="16">
        <v>0</v>
      </c>
      <c r="X9" s="16">
        <v>0</v>
      </c>
      <c r="Y9" s="16">
        <v>0</v>
      </c>
      <c r="Z9" s="16">
        <v>0</v>
      </c>
      <c r="AA9" s="16">
        <v>0</v>
      </c>
      <c r="AB9" s="16">
        <v>0</v>
      </c>
      <c r="AC9" s="16">
        <v>0</v>
      </c>
      <c r="AD9" s="16">
        <v>0</v>
      </c>
      <c r="AE9" s="16">
        <v>0</v>
      </c>
      <c r="AF9" s="16">
        <v>0</v>
      </c>
      <c r="AG9" s="16">
        <v>0</v>
      </c>
      <c r="AH9" s="16">
        <v>0</v>
      </c>
      <c r="AI9" s="27">
        <v>50</v>
      </c>
      <c r="AJ9" s="17">
        <v>51</v>
      </c>
      <c r="AK9" s="16">
        <v>0</v>
      </c>
      <c r="AL9" s="16">
        <v>0</v>
      </c>
      <c r="AM9" s="16">
        <v>0</v>
      </c>
      <c r="AN9" s="16">
        <v>0</v>
      </c>
      <c r="AO9" s="16">
        <v>0</v>
      </c>
      <c r="AP9" s="16">
        <v>0</v>
      </c>
      <c r="AQ9" s="16">
        <v>0</v>
      </c>
      <c r="AR9" s="16">
        <v>0</v>
      </c>
      <c r="AS9" s="16">
        <v>0</v>
      </c>
      <c r="AT9" s="16">
        <v>0</v>
      </c>
      <c r="AU9" s="16">
        <v>0</v>
      </c>
      <c r="AV9" s="16">
        <v>0</v>
      </c>
      <c r="AW9" s="16">
        <v>0</v>
      </c>
      <c r="AX9" s="16">
        <v>0</v>
      </c>
      <c r="AY9" s="27">
        <v>51</v>
      </c>
      <c r="AZ9" s="17">
        <v>39</v>
      </c>
      <c r="BA9" s="16">
        <v>0</v>
      </c>
      <c r="BB9" s="16">
        <v>0</v>
      </c>
      <c r="BC9" s="16">
        <v>0</v>
      </c>
      <c r="BD9" s="16">
        <v>0</v>
      </c>
      <c r="BE9" s="16">
        <v>0</v>
      </c>
      <c r="BF9" s="16">
        <v>0</v>
      </c>
      <c r="BG9" s="16">
        <v>0</v>
      </c>
      <c r="BH9" s="16">
        <v>0</v>
      </c>
      <c r="BI9" s="16">
        <v>0</v>
      </c>
      <c r="BJ9" s="16">
        <v>0</v>
      </c>
      <c r="BK9" s="16">
        <v>0</v>
      </c>
      <c r="BL9" s="16">
        <v>0</v>
      </c>
      <c r="BM9" s="16">
        <v>0</v>
      </c>
      <c r="BN9" s="16">
        <v>0</v>
      </c>
      <c r="BO9" s="27">
        <v>39</v>
      </c>
      <c r="BP9" s="17">
        <v>38</v>
      </c>
      <c r="BQ9" s="16">
        <v>0</v>
      </c>
      <c r="BR9" s="16">
        <v>0</v>
      </c>
      <c r="BS9" s="16">
        <v>0</v>
      </c>
      <c r="BT9" s="16">
        <v>0</v>
      </c>
      <c r="BU9" s="16">
        <v>0</v>
      </c>
      <c r="BV9" s="16">
        <v>0</v>
      </c>
      <c r="BW9" s="16">
        <v>0</v>
      </c>
      <c r="BX9" s="16">
        <v>0</v>
      </c>
      <c r="BY9" s="16">
        <v>0</v>
      </c>
      <c r="BZ9" s="16">
        <v>0</v>
      </c>
      <c r="CA9" s="16">
        <v>0</v>
      </c>
      <c r="CB9" s="16">
        <v>0</v>
      </c>
      <c r="CC9" s="16">
        <v>0</v>
      </c>
      <c r="CD9" s="16">
        <v>0</v>
      </c>
      <c r="CE9" s="27">
        <v>38</v>
      </c>
    </row>
    <row r="10" spans="1:83" ht="15" customHeight="1" x14ac:dyDescent="0.25">
      <c r="A10" s="38"/>
      <c r="B10" s="14" t="s">
        <v>38</v>
      </c>
      <c r="C10" s="14" t="s">
        <v>38</v>
      </c>
      <c r="D10" s="17">
        <v>13</v>
      </c>
      <c r="E10" s="16">
        <v>0</v>
      </c>
      <c r="F10" s="16">
        <v>0</v>
      </c>
      <c r="G10" s="16">
        <v>0</v>
      </c>
      <c r="H10" s="16">
        <v>0</v>
      </c>
      <c r="I10" s="16">
        <v>0</v>
      </c>
      <c r="J10" s="16">
        <v>0</v>
      </c>
      <c r="K10" s="16">
        <v>0</v>
      </c>
      <c r="L10" s="16">
        <v>0</v>
      </c>
      <c r="M10" s="16">
        <v>0</v>
      </c>
      <c r="N10" s="16">
        <v>0</v>
      </c>
      <c r="O10" s="16">
        <v>0</v>
      </c>
      <c r="P10" s="16">
        <v>0</v>
      </c>
      <c r="Q10" s="16">
        <v>0</v>
      </c>
      <c r="R10" s="16">
        <v>0</v>
      </c>
      <c r="S10" s="27">
        <v>13</v>
      </c>
      <c r="T10" s="17">
        <v>8</v>
      </c>
      <c r="U10" s="16">
        <v>0</v>
      </c>
      <c r="V10" s="16">
        <v>0</v>
      </c>
      <c r="W10" s="16">
        <v>0</v>
      </c>
      <c r="X10" s="16">
        <v>0</v>
      </c>
      <c r="Y10" s="16">
        <v>0</v>
      </c>
      <c r="Z10" s="16">
        <v>0</v>
      </c>
      <c r="AA10" s="16">
        <v>0</v>
      </c>
      <c r="AB10" s="16">
        <v>0</v>
      </c>
      <c r="AC10" s="16">
        <v>0</v>
      </c>
      <c r="AD10" s="16">
        <v>0</v>
      </c>
      <c r="AE10" s="16">
        <v>0</v>
      </c>
      <c r="AF10" s="16">
        <v>0</v>
      </c>
      <c r="AG10" s="16">
        <v>0</v>
      </c>
      <c r="AH10" s="16">
        <v>0</v>
      </c>
      <c r="AI10" s="27">
        <v>8</v>
      </c>
      <c r="AJ10" s="17">
        <v>8</v>
      </c>
      <c r="AK10" s="16">
        <v>0</v>
      </c>
      <c r="AL10" s="16">
        <v>0</v>
      </c>
      <c r="AM10" s="16">
        <v>0</v>
      </c>
      <c r="AN10" s="16">
        <v>0</v>
      </c>
      <c r="AO10" s="16">
        <v>0</v>
      </c>
      <c r="AP10" s="16">
        <v>0</v>
      </c>
      <c r="AQ10" s="16">
        <v>0</v>
      </c>
      <c r="AR10" s="16">
        <v>0</v>
      </c>
      <c r="AS10" s="16">
        <v>0</v>
      </c>
      <c r="AT10" s="16">
        <v>0</v>
      </c>
      <c r="AU10" s="16">
        <v>0</v>
      </c>
      <c r="AV10" s="16">
        <v>0</v>
      </c>
      <c r="AW10" s="16">
        <v>0</v>
      </c>
      <c r="AX10" s="16">
        <v>0</v>
      </c>
      <c r="AY10" s="27">
        <v>8</v>
      </c>
      <c r="AZ10" s="17">
        <v>6</v>
      </c>
      <c r="BA10" s="16">
        <v>0</v>
      </c>
      <c r="BB10" s="16">
        <v>0</v>
      </c>
      <c r="BC10" s="16">
        <v>0</v>
      </c>
      <c r="BD10" s="16">
        <v>0</v>
      </c>
      <c r="BE10" s="16">
        <v>0</v>
      </c>
      <c r="BF10" s="16">
        <v>0</v>
      </c>
      <c r="BG10" s="16">
        <v>0</v>
      </c>
      <c r="BH10" s="16">
        <v>0</v>
      </c>
      <c r="BI10" s="16">
        <v>0</v>
      </c>
      <c r="BJ10" s="16">
        <v>0</v>
      </c>
      <c r="BK10" s="16">
        <v>0</v>
      </c>
      <c r="BL10" s="16">
        <v>0</v>
      </c>
      <c r="BM10" s="16">
        <v>0</v>
      </c>
      <c r="BN10" s="16">
        <v>0</v>
      </c>
      <c r="BO10" s="27">
        <v>6</v>
      </c>
      <c r="BP10" s="17">
        <v>7</v>
      </c>
      <c r="BQ10" s="16">
        <v>0</v>
      </c>
      <c r="BR10" s="16">
        <v>0</v>
      </c>
      <c r="BS10" s="16">
        <v>0</v>
      </c>
      <c r="BT10" s="16">
        <v>0</v>
      </c>
      <c r="BU10" s="16">
        <v>0</v>
      </c>
      <c r="BV10" s="16">
        <v>0</v>
      </c>
      <c r="BW10" s="16">
        <v>0</v>
      </c>
      <c r="BX10" s="16">
        <v>0</v>
      </c>
      <c r="BY10" s="16">
        <v>0</v>
      </c>
      <c r="BZ10" s="16">
        <v>0</v>
      </c>
      <c r="CA10" s="16">
        <v>0</v>
      </c>
      <c r="CB10" s="16">
        <v>0</v>
      </c>
      <c r="CC10" s="16">
        <v>0</v>
      </c>
      <c r="CD10" s="16">
        <v>0</v>
      </c>
      <c r="CE10" s="27">
        <v>7</v>
      </c>
    </row>
    <row r="11" spans="1:83" ht="15" customHeight="1" x14ac:dyDescent="0.25">
      <c r="A11" s="38"/>
      <c r="B11" s="13" t="s">
        <v>207</v>
      </c>
      <c r="C11" s="14" t="s">
        <v>39</v>
      </c>
      <c r="D11" s="17">
        <v>20</v>
      </c>
      <c r="E11" s="16">
        <v>0</v>
      </c>
      <c r="F11" s="16">
        <v>0</v>
      </c>
      <c r="G11" s="16">
        <v>1</v>
      </c>
      <c r="H11" s="16">
        <v>0</v>
      </c>
      <c r="I11" s="16">
        <v>1</v>
      </c>
      <c r="J11" s="16">
        <v>0</v>
      </c>
      <c r="K11" s="16">
        <v>0</v>
      </c>
      <c r="L11" s="16">
        <v>0</v>
      </c>
      <c r="M11" s="16">
        <v>0</v>
      </c>
      <c r="N11" s="16">
        <v>0</v>
      </c>
      <c r="O11" s="16">
        <v>1</v>
      </c>
      <c r="P11" s="16">
        <v>0</v>
      </c>
      <c r="Q11" s="16">
        <v>0</v>
      </c>
      <c r="R11" s="16">
        <v>0</v>
      </c>
      <c r="S11" s="27">
        <v>23</v>
      </c>
      <c r="T11" s="17">
        <v>36</v>
      </c>
      <c r="U11" s="16">
        <v>0</v>
      </c>
      <c r="V11" s="16">
        <v>0</v>
      </c>
      <c r="W11" s="16">
        <v>0</v>
      </c>
      <c r="X11" s="16">
        <v>0</v>
      </c>
      <c r="Y11" s="16">
        <v>0</v>
      </c>
      <c r="Z11" s="16">
        <v>0</v>
      </c>
      <c r="AA11" s="16">
        <v>0</v>
      </c>
      <c r="AB11" s="16">
        <v>0</v>
      </c>
      <c r="AC11" s="16">
        <v>0</v>
      </c>
      <c r="AD11" s="16">
        <v>0</v>
      </c>
      <c r="AE11" s="16">
        <v>0</v>
      </c>
      <c r="AF11" s="16">
        <v>0</v>
      </c>
      <c r="AG11" s="16">
        <v>0</v>
      </c>
      <c r="AH11" s="16">
        <v>0</v>
      </c>
      <c r="AI11" s="27">
        <v>36</v>
      </c>
      <c r="AJ11" s="17">
        <v>22</v>
      </c>
      <c r="AK11" s="16">
        <v>0</v>
      </c>
      <c r="AL11" s="16">
        <v>0</v>
      </c>
      <c r="AM11" s="16">
        <v>0</v>
      </c>
      <c r="AN11" s="16">
        <v>0</v>
      </c>
      <c r="AO11" s="16">
        <v>0</v>
      </c>
      <c r="AP11" s="16">
        <v>1</v>
      </c>
      <c r="AQ11" s="16">
        <v>0</v>
      </c>
      <c r="AR11" s="16">
        <v>1</v>
      </c>
      <c r="AS11" s="16">
        <v>0</v>
      </c>
      <c r="AT11" s="16">
        <v>0</v>
      </c>
      <c r="AU11" s="16">
        <v>0</v>
      </c>
      <c r="AV11" s="16">
        <v>0</v>
      </c>
      <c r="AW11" s="16">
        <v>0</v>
      </c>
      <c r="AX11" s="16">
        <v>0</v>
      </c>
      <c r="AY11" s="27">
        <v>24</v>
      </c>
      <c r="AZ11" s="17">
        <v>26</v>
      </c>
      <c r="BA11" s="16">
        <v>0</v>
      </c>
      <c r="BB11" s="16">
        <v>0</v>
      </c>
      <c r="BC11" s="16">
        <v>0</v>
      </c>
      <c r="BD11" s="16">
        <v>0</v>
      </c>
      <c r="BE11" s="16">
        <v>0</v>
      </c>
      <c r="BF11" s="16">
        <v>0</v>
      </c>
      <c r="BG11" s="16">
        <v>0</v>
      </c>
      <c r="BH11" s="16">
        <v>0</v>
      </c>
      <c r="BI11" s="16">
        <v>1</v>
      </c>
      <c r="BJ11" s="16">
        <v>0</v>
      </c>
      <c r="BK11" s="16">
        <v>0</v>
      </c>
      <c r="BL11" s="16">
        <v>0</v>
      </c>
      <c r="BM11" s="16">
        <v>0</v>
      </c>
      <c r="BN11" s="16">
        <v>0</v>
      </c>
      <c r="BO11" s="27">
        <v>27</v>
      </c>
      <c r="BP11" s="17">
        <v>16</v>
      </c>
      <c r="BQ11" s="16">
        <v>0</v>
      </c>
      <c r="BR11" s="16">
        <v>0</v>
      </c>
      <c r="BS11" s="16">
        <v>0</v>
      </c>
      <c r="BT11" s="16">
        <v>1</v>
      </c>
      <c r="BU11" s="16">
        <v>2</v>
      </c>
      <c r="BV11" s="16">
        <v>0</v>
      </c>
      <c r="BW11" s="16">
        <v>0</v>
      </c>
      <c r="BX11" s="16">
        <v>0</v>
      </c>
      <c r="BY11" s="16">
        <v>0</v>
      </c>
      <c r="BZ11" s="16">
        <v>0</v>
      </c>
      <c r="CA11" s="16">
        <v>0</v>
      </c>
      <c r="CB11" s="16">
        <v>0</v>
      </c>
      <c r="CC11" s="16">
        <v>0</v>
      </c>
      <c r="CD11" s="16">
        <v>0</v>
      </c>
      <c r="CE11" s="27">
        <v>19</v>
      </c>
    </row>
    <row r="12" spans="1:83" ht="15" customHeight="1" x14ac:dyDescent="0.25">
      <c r="A12" s="38"/>
      <c r="B12" s="13"/>
      <c r="C12" s="14" t="s">
        <v>40</v>
      </c>
      <c r="D12" s="17">
        <v>30</v>
      </c>
      <c r="E12" s="16">
        <v>0</v>
      </c>
      <c r="F12" s="16">
        <v>2</v>
      </c>
      <c r="G12" s="16">
        <v>3</v>
      </c>
      <c r="H12" s="16">
        <v>5</v>
      </c>
      <c r="I12" s="16">
        <v>13</v>
      </c>
      <c r="J12" s="16">
        <v>3</v>
      </c>
      <c r="K12" s="16">
        <v>0</v>
      </c>
      <c r="L12" s="16">
        <v>3</v>
      </c>
      <c r="M12" s="16">
        <v>22</v>
      </c>
      <c r="N12" s="16">
        <v>4</v>
      </c>
      <c r="O12" s="16">
        <v>0</v>
      </c>
      <c r="P12" s="16">
        <v>2</v>
      </c>
      <c r="Q12" s="16">
        <v>1</v>
      </c>
      <c r="R12" s="16">
        <v>0</v>
      </c>
      <c r="S12" s="27">
        <v>88</v>
      </c>
      <c r="T12" s="17">
        <v>19</v>
      </c>
      <c r="U12" s="16">
        <v>2</v>
      </c>
      <c r="V12" s="16">
        <v>3</v>
      </c>
      <c r="W12" s="16">
        <v>0</v>
      </c>
      <c r="X12" s="16">
        <v>1</v>
      </c>
      <c r="Y12" s="16">
        <v>12</v>
      </c>
      <c r="Z12" s="16">
        <v>2</v>
      </c>
      <c r="AA12" s="16">
        <v>0</v>
      </c>
      <c r="AB12" s="16">
        <v>0</v>
      </c>
      <c r="AC12" s="16">
        <v>8</v>
      </c>
      <c r="AD12" s="16">
        <v>4</v>
      </c>
      <c r="AE12" s="16">
        <v>0</v>
      </c>
      <c r="AF12" s="16">
        <v>2</v>
      </c>
      <c r="AG12" s="16">
        <v>1</v>
      </c>
      <c r="AH12" s="16">
        <v>0</v>
      </c>
      <c r="AI12" s="27">
        <v>54</v>
      </c>
      <c r="AJ12" s="17">
        <v>21</v>
      </c>
      <c r="AK12" s="16">
        <v>2</v>
      </c>
      <c r="AL12" s="16">
        <v>0</v>
      </c>
      <c r="AM12" s="16">
        <v>3</v>
      </c>
      <c r="AN12" s="16">
        <v>1</v>
      </c>
      <c r="AO12" s="16">
        <v>6</v>
      </c>
      <c r="AP12" s="16">
        <v>3</v>
      </c>
      <c r="AQ12" s="16">
        <v>0</v>
      </c>
      <c r="AR12" s="16">
        <v>3</v>
      </c>
      <c r="AS12" s="16">
        <v>15</v>
      </c>
      <c r="AT12" s="16">
        <v>1</v>
      </c>
      <c r="AU12" s="16">
        <v>0</v>
      </c>
      <c r="AV12" s="16">
        <v>3</v>
      </c>
      <c r="AW12" s="16">
        <v>1</v>
      </c>
      <c r="AX12" s="16">
        <v>0</v>
      </c>
      <c r="AY12" s="27">
        <v>59</v>
      </c>
      <c r="AZ12" s="17">
        <v>24</v>
      </c>
      <c r="BA12" s="16">
        <v>0</v>
      </c>
      <c r="BB12" s="16">
        <v>2</v>
      </c>
      <c r="BC12" s="16">
        <v>3</v>
      </c>
      <c r="BD12" s="16">
        <v>3</v>
      </c>
      <c r="BE12" s="16">
        <v>13</v>
      </c>
      <c r="BF12" s="16">
        <v>5</v>
      </c>
      <c r="BG12" s="16">
        <v>0</v>
      </c>
      <c r="BH12" s="16">
        <v>2</v>
      </c>
      <c r="BI12" s="16">
        <v>10</v>
      </c>
      <c r="BJ12" s="16">
        <v>1</v>
      </c>
      <c r="BK12" s="16">
        <v>1</v>
      </c>
      <c r="BL12" s="16">
        <v>4</v>
      </c>
      <c r="BM12" s="16">
        <v>0</v>
      </c>
      <c r="BN12" s="16">
        <v>0</v>
      </c>
      <c r="BO12" s="27">
        <v>68</v>
      </c>
      <c r="BP12" s="17">
        <v>29</v>
      </c>
      <c r="BQ12" s="16">
        <v>0</v>
      </c>
      <c r="BR12" s="16">
        <v>0</v>
      </c>
      <c r="BS12" s="16">
        <v>0</v>
      </c>
      <c r="BT12" s="16">
        <v>4</v>
      </c>
      <c r="BU12" s="16">
        <v>10</v>
      </c>
      <c r="BV12" s="16">
        <v>2</v>
      </c>
      <c r="BW12" s="16">
        <v>1</v>
      </c>
      <c r="BX12" s="16">
        <v>1</v>
      </c>
      <c r="BY12" s="16">
        <v>14</v>
      </c>
      <c r="BZ12" s="16">
        <v>0</v>
      </c>
      <c r="CA12" s="16">
        <v>1</v>
      </c>
      <c r="CB12" s="16">
        <v>2</v>
      </c>
      <c r="CC12" s="16">
        <v>0</v>
      </c>
      <c r="CD12" s="16">
        <v>0</v>
      </c>
      <c r="CE12" s="27">
        <v>64</v>
      </c>
    </row>
    <row r="13" spans="1:83" ht="15" customHeight="1" x14ac:dyDescent="0.25">
      <c r="A13" s="38"/>
      <c r="B13" s="13"/>
      <c r="C13" s="14" t="s">
        <v>41</v>
      </c>
      <c r="D13" s="17">
        <v>50</v>
      </c>
      <c r="E13" s="16">
        <v>0</v>
      </c>
      <c r="F13" s="16">
        <v>2</v>
      </c>
      <c r="G13" s="16">
        <v>4</v>
      </c>
      <c r="H13" s="16">
        <v>5</v>
      </c>
      <c r="I13" s="16">
        <v>14</v>
      </c>
      <c r="J13" s="16">
        <v>3</v>
      </c>
      <c r="K13" s="16">
        <v>0</v>
      </c>
      <c r="L13" s="16">
        <v>3</v>
      </c>
      <c r="M13" s="16">
        <v>22</v>
      </c>
      <c r="N13" s="16">
        <v>4</v>
      </c>
      <c r="O13" s="16">
        <v>1</v>
      </c>
      <c r="P13" s="16">
        <v>2</v>
      </c>
      <c r="Q13" s="16">
        <v>1</v>
      </c>
      <c r="R13" s="16">
        <v>0</v>
      </c>
      <c r="S13" s="27">
        <v>111</v>
      </c>
      <c r="T13" s="17">
        <v>55</v>
      </c>
      <c r="U13" s="16">
        <v>2</v>
      </c>
      <c r="V13" s="16">
        <v>3</v>
      </c>
      <c r="W13" s="16">
        <v>0</v>
      </c>
      <c r="X13" s="16">
        <v>1</v>
      </c>
      <c r="Y13" s="16">
        <v>12</v>
      </c>
      <c r="Z13" s="16">
        <v>2</v>
      </c>
      <c r="AA13" s="16">
        <v>0</v>
      </c>
      <c r="AB13" s="16">
        <v>0</v>
      </c>
      <c r="AC13" s="16">
        <v>8</v>
      </c>
      <c r="AD13" s="16">
        <v>4</v>
      </c>
      <c r="AE13" s="16">
        <v>0</v>
      </c>
      <c r="AF13" s="16">
        <v>2</v>
      </c>
      <c r="AG13" s="16">
        <v>1</v>
      </c>
      <c r="AH13" s="16">
        <v>0</v>
      </c>
      <c r="AI13" s="27">
        <v>90</v>
      </c>
      <c r="AJ13" s="17">
        <v>43</v>
      </c>
      <c r="AK13" s="16">
        <v>2</v>
      </c>
      <c r="AL13" s="16">
        <v>0</v>
      </c>
      <c r="AM13" s="16">
        <v>3</v>
      </c>
      <c r="AN13" s="16">
        <v>1</v>
      </c>
      <c r="AO13" s="16">
        <v>6</v>
      </c>
      <c r="AP13" s="16">
        <v>4</v>
      </c>
      <c r="AQ13" s="16">
        <v>0</v>
      </c>
      <c r="AR13" s="16">
        <v>4</v>
      </c>
      <c r="AS13" s="16">
        <v>15</v>
      </c>
      <c r="AT13" s="16">
        <v>1</v>
      </c>
      <c r="AU13" s="16">
        <v>0</v>
      </c>
      <c r="AV13" s="16">
        <v>3</v>
      </c>
      <c r="AW13" s="16">
        <v>1</v>
      </c>
      <c r="AX13" s="16">
        <v>0</v>
      </c>
      <c r="AY13" s="27">
        <v>83</v>
      </c>
      <c r="AZ13" s="17">
        <v>50</v>
      </c>
      <c r="BA13" s="16">
        <v>0</v>
      </c>
      <c r="BB13" s="16">
        <v>2</v>
      </c>
      <c r="BC13" s="16">
        <v>3</v>
      </c>
      <c r="BD13" s="16">
        <v>3</v>
      </c>
      <c r="BE13" s="16">
        <v>13</v>
      </c>
      <c r="BF13" s="16">
        <v>5</v>
      </c>
      <c r="BG13" s="16">
        <v>0</v>
      </c>
      <c r="BH13" s="16">
        <v>2</v>
      </c>
      <c r="BI13" s="16">
        <v>11</v>
      </c>
      <c r="BJ13" s="16">
        <v>1</v>
      </c>
      <c r="BK13" s="16">
        <v>1</v>
      </c>
      <c r="BL13" s="16">
        <v>4</v>
      </c>
      <c r="BM13" s="16">
        <v>0</v>
      </c>
      <c r="BN13" s="16">
        <v>0</v>
      </c>
      <c r="BO13" s="27">
        <v>95</v>
      </c>
      <c r="BP13" s="17">
        <v>45</v>
      </c>
      <c r="BQ13" s="16">
        <v>0</v>
      </c>
      <c r="BR13" s="16">
        <v>0</v>
      </c>
      <c r="BS13" s="16">
        <v>0</v>
      </c>
      <c r="BT13" s="16">
        <v>5</v>
      </c>
      <c r="BU13" s="16">
        <v>12</v>
      </c>
      <c r="BV13" s="16">
        <v>2</v>
      </c>
      <c r="BW13" s="16">
        <v>1</v>
      </c>
      <c r="BX13" s="16">
        <v>1</v>
      </c>
      <c r="BY13" s="16">
        <v>14</v>
      </c>
      <c r="BZ13" s="16">
        <v>0</v>
      </c>
      <c r="CA13" s="16">
        <v>1</v>
      </c>
      <c r="CB13" s="16">
        <v>2</v>
      </c>
      <c r="CC13" s="16">
        <v>0</v>
      </c>
      <c r="CD13" s="16">
        <v>0</v>
      </c>
      <c r="CE13" s="27">
        <v>83</v>
      </c>
    </row>
    <row r="14" spans="1:83" ht="15" customHeight="1" x14ac:dyDescent="0.25">
      <c r="A14" s="39"/>
      <c r="B14" s="37" t="s">
        <v>41</v>
      </c>
      <c r="C14" s="37"/>
      <c r="D14" s="19">
        <v>84</v>
      </c>
      <c r="E14" s="20">
        <v>0</v>
      </c>
      <c r="F14" s="20">
        <v>2</v>
      </c>
      <c r="G14" s="20">
        <v>4</v>
      </c>
      <c r="H14" s="20">
        <v>5</v>
      </c>
      <c r="I14" s="20">
        <v>14</v>
      </c>
      <c r="J14" s="20">
        <v>3</v>
      </c>
      <c r="K14" s="20">
        <v>0</v>
      </c>
      <c r="L14" s="20">
        <v>3</v>
      </c>
      <c r="M14" s="20">
        <v>22</v>
      </c>
      <c r="N14" s="20">
        <v>4</v>
      </c>
      <c r="O14" s="20">
        <v>1</v>
      </c>
      <c r="P14" s="20">
        <v>2</v>
      </c>
      <c r="Q14" s="20">
        <v>1</v>
      </c>
      <c r="R14" s="20">
        <v>0</v>
      </c>
      <c r="S14" s="28">
        <v>145</v>
      </c>
      <c r="T14" s="19">
        <v>113</v>
      </c>
      <c r="U14" s="20">
        <v>2</v>
      </c>
      <c r="V14" s="20">
        <v>3</v>
      </c>
      <c r="W14" s="20">
        <v>0</v>
      </c>
      <c r="X14" s="20">
        <v>1</v>
      </c>
      <c r="Y14" s="20">
        <v>12</v>
      </c>
      <c r="Z14" s="20">
        <v>2</v>
      </c>
      <c r="AA14" s="20">
        <v>0</v>
      </c>
      <c r="AB14" s="20">
        <v>0</v>
      </c>
      <c r="AC14" s="20">
        <v>8</v>
      </c>
      <c r="AD14" s="20">
        <v>4</v>
      </c>
      <c r="AE14" s="20">
        <v>0</v>
      </c>
      <c r="AF14" s="20">
        <v>2</v>
      </c>
      <c r="AG14" s="20">
        <v>1</v>
      </c>
      <c r="AH14" s="20">
        <v>0</v>
      </c>
      <c r="AI14" s="28">
        <v>148</v>
      </c>
      <c r="AJ14" s="19">
        <v>102</v>
      </c>
      <c r="AK14" s="20">
        <v>2</v>
      </c>
      <c r="AL14" s="20">
        <v>0</v>
      </c>
      <c r="AM14" s="20">
        <v>3</v>
      </c>
      <c r="AN14" s="20">
        <v>1</v>
      </c>
      <c r="AO14" s="20">
        <v>6</v>
      </c>
      <c r="AP14" s="20">
        <v>4</v>
      </c>
      <c r="AQ14" s="20">
        <v>0</v>
      </c>
      <c r="AR14" s="20">
        <v>4</v>
      </c>
      <c r="AS14" s="20">
        <v>15</v>
      </c>
      <c r="AT14" s="20">
        <v>1</v>
      </c>
      <c r="AU14" s="20">
        <v>0</v>
      </c>
      <c r="AV14" s="20">
        <v>3</v>
      </c>
      <c r="AW14" s="20">
        <v>1</v>
      </c>
      <c r="AX14" s="20">
        <v>0</v>
      </c>
      <c r="AY14" s="28">
        <v>142</v>
      </c>
      <c r="AZ14" s="19">
        <v>95</v>
      </c>
      <c r="BA14" s="20">
        <v>0</v>
      </c>
      <c r="BB14" s="20">
        <v>2</v>
      </c>
      <c r="BC14" s="20">
        <v>3</v>
      </c>
      <c r="BD14" s="20">
        <v>3</v>
      </c>
      <c r="BE14" s="20">
        <v>13</v>
      </c>
      <c r="BF14" s="20">
        <v>5</v>
      </c>
      <c r="BG14" s="20">
        <v>0</v>
      </c>
      <c r="BH14" s="20">
        <v>2</v>
      </c>
      <c r="BI14" s="20">
        <v>11</v>
      </c>
      <c r="BJ14" s="20">
        <v>1</v>
      </c>
      <c r="BK14" s="20">
        <v>1</v>
      </c>
      <c r="BL14" s="20">
        <v>4</v>
      </c>
      <c r="BM14" s="20">
        <v>0</v>
      </c>
      <c r="BN14" s="20">
        <v>0</v>
      </c>
      <c r="BO14" s="28">
        <v>140</v>
      </c>
      <c r="BP14" s="19">
        <v>90</v>
      </c>
      <c r="BQ14" s="20">
        <v>0</v>
      </c>
      <c r="BR14" s="20">
        <v>0</v>
      </c>
      <c r="BS14" s="20">
        <v>0</v>
      </c>
      <c r="BT14" s="20">
        <v>5</v>
      </c>
      <c r="BU14" s="20">
        <v>12</v>
      </c>
      <c r="BV14" s="20">
        <v>2</v>
      </c>
      <c r="BW14" s="20">
        <v>1</v>
      </c>
      <c r="BX14" s="20">
        <v>1</v>
      </c>
      <c r="BY14" s="20">
        <v>14</v>
      </c>
      <c r="BZ14" s="20">
        <v>0</v>
      </c>
      <c r="CA14" s="20">
        <v>1</v>
      </c>
      <c r="CB14" s="20">
        <v>2</v>
      </c>
      <c r="CC14" s="20">
        <v>0</v>
      </c>
      <c r="CD14" s="20">
        <v>0</v>
      </c>
      <c r="CE14" s="28">
        <v>128</v>
      </c>
    </row>
    <row r="15" spans="1:83" ht="15" customHeight="1" x14ac:dyDescent="0.25">
      <c r="A15" s="38" t="s">
        <v>12</v>
      </c>
      <c r="B15" s="13" t="s">
        <v>42</v>
      </c>
      <c r="C15" s="14" t="s">
        <v>43</v>
      </c>
      <c r="D15" s="17">
        <v>1148</v>
      </c>
      <c r="E15" s="16">
        <v>75</v>
      </c>
      <c r="F15" s="16">
        <v>0</v>
      </c>
      <c r="G15" s="16">
        <v>86</v>
      </c>
      <c r="H15" s="16">
        <v>470</v>
      </c>
      <c r="I15" s="16">
        <v>201</v>
      </c>
      <c r="J15" s="16">
        <v>393</v>
      </c>
      <c r="K15" s="16">
        <v>153</v>
      </c>
      <c r="L15" s="16">
        <v>838</v>
      </c>
      <c r="M15" s="16">
        <v>1452</v>
      </c>
      <c r="N15" s="16">
        <v>291</v>
      </c>
      <c r="O15" s="16">
        <v>10</v>
      </c>
      <c r="P15" s="16">
        <v>420</v>
      </c>
      <c r="Q15" s="16">
        <v>28</v>
      </c>
      <c r="R15" s="16">
        <v>101</v>
      </c>
      <c r="S15" s="27">
        <v>5666</v>
      </c>
      <c r="T15" s="17">
        <v>1041</v>
      </c>
      <c r="U15" s="16">
        <v>69</v>
      </c>
      <c r="V15" s="16">
        <v>0</v>
      </c>
      <c r="W15" s="16">
        <v>100</v>
      </c>
      <c r="X15" s="16">
        <v>409</v>
      </c>
      <c r="Y15" s="16">
        <v>190</v>
      </c>
      <c r="Z15" s="16">
        <v>377</v>
      </c>
      <c r="AA15" s="16">
        <v>141</v>
      </c>
      <c r="AB15" s="16">
        <v>762</v>
      </c>
      <c r="AC15" s="16">
        <v>1388</v>
      </c>
      <c r="AD15" s="16">
        <v>286</v>
      </c>
      <c r="AE15" s="16">
        <v>13</v>
      </c>
      <c r="AF15" s="16">
        <v>391</v>
      </c>
      <c r="AG15" s="16">
        <v>32</v>
      </c>
      <c r="AH15" s="16">
        <v>70</v>
      </c>
      <c r="AI15" s="27">
        <v>5269</v>
      </c>
      <c r="AJ15" s="17">
        <v>1071</v>
      </c>
      <c r="AK15" s="16">
        <v>61</v>
      </c>
      <c r="AL15" s="16">
        <v>2</v>
      </c>
      <c r="AM15" s="16">
        <v>112</v>
      </c>
      <c r="AN15" s="16">
        <v>399</v>
      </c>
      <c r="AO15" s="16">
        <v>209</v>
      </c>
      <c r="AP15" s="16">
        <v>370</v>
      </c>
      <c r="AQ15" s="16">
        <v>124</v>
      </c>
      <c r="AR15" s="16">
        <v>688</v>
      </c>
      <c r="AS15" s="16">
        <v>1361</v>
      </c>
      <c r="AT15" s="16">
        <v>292</v>
      </c>
      <c r="AU15" s="16">
        <v>12</v>
      </c>
      <c r="AV15" s="16">
        <v>387</v>
      </c>
      <c r="AW15" s="16">
        <v>21</v>
      </c>
      <c r="AX15" s="16">
        <v>67</v>
      </c>
      <c r="AY15" s="27">
        <v>5176</v>
      </c>
      <c r="AZ15" s="17">
        <v>1193</v>
      </c>
      <c r="BA15" s="16">
        <v>42</v>
      </c>
      <c r="BB15" s="16">
        <v>1</v>
      </c>
      <c r="BC15" s="16">
        <v>156</v>
      </c>
      <c r="BD15" s="16">
        <v>407</v>
      </c>
      <c r="BE15" s="16">
        <v>203</v>
      </c>
      <c r="BF15" s="16">
        <v>409</v>
      </c>
      <c r="BG15" s="16">
        <v>96</v>
      </c>
      <c r="BH15" s="16">
        <v>661</v>
      </c>
      <c r="BI15" s="16">
        <v>1385</v>
      </c>
      <c r="BJ15" s="16">
        <v>256</v>
      </c>
      <c r="BK15" s="16">
        <v>9</v>
      </c>
      <c r="BL15" s="16">
        <v>406</v>
      </c>
      <c r="BM15" s="16">
        <v>21</v>
      </c>
      <c r="BN15" s="16">
        <v>67</v>
      </c>
      <c r="BO15" s="27">
        <v>5312</v>
      </c>
      <c r="BP15" s="17">
        <v>1345</v>
      </c>
      <c r="BQ15" s="16">
        <v>41</v>
      </c>
      <c r="BR15" s="16">
        <v>0</v>
      </c>
      <c r="BS15" s="16">
        <v>185</v>
      </c>
      <c r="BT15" s="16">
        <v>459</v>
      </c>
      <c r="BU15" s="16">
        <v>209</v>
      </c>
      <c r="BV15" s="16">
        <v>392</v>
      </c>
      <c r="BW15" s="16">
        <v>98</v>
      </c>
      <c r="BX15" s="16">
        <v>681</v>
      </c>
      <c r="BY15" s="16">
        <v>1205</v>
      </c>
      <c r="BZ15" s="16">
        <v>229</v>
      </c>
      <c r="CA15" s="16">
        <v>6</v>
      </c>
      <c r="CB15" s="16">
        <v>362</v>
      </c>
      <c r="CC15" s="16">
        <v>31</v>
      </c>
      <c r="CD15" s="16">
        <v>50</v>
      </c>
      <c r="CE15" s="27">
        <v>5293</v>
      </c>
    </row>
    <row r="16" spans="1:83" ht="15" customHeight="1" x14ac:dyDescent="0.25">
      <c r="A16" s="38"/>
      <c r="B16" s="13"/>
      <c r="C16" s="14" t="s">
        <v>44</v>
      </c>
      <c r="D16" s="17">
        <v>170</v>
      </c>
      <c r="E16" s="16">
        <v>11</v>
      </c>
      <c r="F16" s="16">
        <v>0</v>
      </c>
      <c r="G16" s="16">
        <v>2</v>
      </c>
      <c r="H16" s="16">
        <v>69</v>
      </c>
      <c r="I16" s="16">
        <v>32</v>
      </c>
      <c r="J16" s="16">
        <v>80</v>
      </c>
      <c r="K16" s="16">
        <v>38</v>
      </c>
      <c r="L16" s="16">
        <v>233</v>
      </c>
      <c r="M16" s="16">
        <v>391</v>
      </c>
      <c r="N16" s="16">
        <v>257</v>
      </c>
      <c r="O16" s="16">
        <v>14</v>
      </c>
      <c r="P16" s="16">
        <v>139</v>
      </c>
      <c r="Q16" s="16">
        <v>14</v>
      </c>
      <c r="R16" s="16">
        <v>56</v>
      </c>
      <c r="S16" s="27">
        <v>1506</v>
      </c>
      <c r="T16" s="17">
        <v>132</v>
      </c>
      <c r="U16" s="16">
        <v>16</v>
      </c>
      <c r="V16" s="16">
        <v>0</v>
      </c>
      <c r="W16" s="16">
        <v>3</v>
      </c>
      <c r="X16" s="16">
        <v>56</v>
      </c>
      <c r="Y16" s="16">
        <v>34</v>
      </c>
      <c r="Z16" s="16">
        <v>72</v>
      </c>
      <c r="AA16" s="16">
        <v>24</v>
      </c>
      <c r="AB16" s="16">
        <v>215</v>
      </c>
      <c r="AC16" s="16">
        <v>344</v>
      </c>
      <c r="AD16" s="16">
        <v>212</v>
      </c>
      <c r="AE16" s="16">
        <v>11</v>
      </c>
      <c r="AF16" s="16">
        <v>129</v>
      </c>
      <c r="AG16" s="16">
        <v>15</v>
      </c>
      <c r="AH16" s="16">
        <v>53</v>
      </c>
      <c r="AI16" s="27">
        <v>1316</v>
      </c>
      <c r="AJ16" s="17">
        <v>147</v>
      </c>
      <c r="AK16" s="16">
        <v>12</v>
      </c>
      <c r="AL16" s="16">
        <v>2</v>
      </c>
      <c r="AM16" s="16">
        <v>11</v>
      </c>
      <c r="AN16" s="16">
        <v>59</v>
      </c>
      <c r="AO16" s="16">
        <v>37</v>
      </c>
      <c r="AP16" s="16">
        <v>76</v>
      </c>
      <c r="AQ16" s="16">
        <v>34</v>
      </c>
      <c r="AR16" s="16">
        <v>193</v>
      </c>
      <c r="AS16" s="16">
        <v>363</v>
      </c>
      <c r="AT16" s="16">
        <v>173</v>
      </c>
      <c r="AU16" s="16">
        <v>6</v>
      </c>
      <c r="AV16" s="16">
        <v>128</v>
      </c>
      <c r="AW16" s="16">
        <v>10</v>
      </c>
      <c r="AX16" s="16">
        <v>52</v>
      </c>
      <c r="AY16" s="27">
        <v>1303</v>
      </c>
      <c r="AZ16" s="17">
        <v>178</v>
      </c>
      <c r="BA16" s="16">
        <v>10</v>
      </c>
      <c r="BB16" s="16">
        <v>0</v>
      </c>
      <c r="BC16" s="16">
        <v>7</v>
      </c>
      <c r="BD16" s="16">
        <v>74</v>
      </c>
      <c r="BE16" s="16">
        <v>52</v>
      </c>
      <c r="BF16" s="16">
        <v>85</v>
      </c>
      <c r="BG16" s="16">
        <v>18</v>
      </c>
      <c r="BH16" s="16">
        <v>202</v>
      </c>
      <c r="BI16" s="16">
        <v>360</v>
      </c>
      <c r="BJ16" s="16">
        <v>202</v>
      </c>
      <c r="BK16" s="16">
        <v>10</v>
      </c>
      <c r="BL16" s="16">
        <v>111</v>
      </c>
      <c r="BM16" s="16">
        <v>14</v>
      </c>
      <c r="BN16" s="16">
        <v>40</v>
      </c>
      <c r="BO16" s="27">
        <v>1363</v>
      </c>
      <c r="BP16" s="17">
        <v>195</v>
      </c>
      <c r="BQ16" s="16">
        <v>16</v>
      </c>
      <c r="BR16" s="16">
        <v>2</v>
      </c>
      <c r="BS16" s="16">
        <v>9</v>
      </c>
      <c r="BT16" s="16">
        <v>55</v>
      </c>
      <c r="BU16" s="16">
        <v>33</v>
      </c>
      <c r="BV16" s="16">
        <v>79</v>
      </c>
      <c r="BW16" s="16">
        <v>25</v>
      </c>
      <c r="BX16" s="16">
        <v>198</v>
      </c>
      <c r="BY16" s="16">
        <v>305</v>
      </c>
      <c r="BZ16" s="16">
        <v>168</v>
      </c>
      <c r="CA16" s="16">
        <v>4</v>
      </c>
      <c r="CB16" s="16">
        <v>103</v>
      </c>
      <c r="CC16" s="16">
        <v>5</v>
      </c>
      <c r="CD16" s="16">
        <v>24</v>
      </c>
      <c r="CE16" s="27">
        <v>1221</v>
      </c>
    </row>
    <row r="17" spans="1:83" ht="15" customHeight="1" x14ac:dyDescent="0.25">
      <c r="A17" s="38"/>
      <c r="B17" s="13"/>
      <c r="C17" s="14" t="s">
        <v>45</v>
      </c>
      <c r="D17" s="17">
        <v>292</v>
      </c>
      <c r="E17" s="16">
        <v>17</v>
      </c>
      <c r="F17" s="16">
        <v>0</v>
      </c>
      <c r="G17" s="16">
        <v>4</v>
      </c>
      <c r="H17" s="16">
        <v>181</v>
      </c>
      <c r="I17" s="16">
        <v>91</v>
      </c>
      <c r="J17" s="16">
        <v>196</v>
      </c>
      <c r="K17" s="16">
        <v>56</v>
      </c>
      <c r="L17" s="16">
        <v>1074</v>
      </c>
      <c r="M17" s="16">
        <v>2049</v>
      </c>
      <c r="N17" s="16">
        <v>1286</v>
      </c>
      <c r="O17" s="16">
        <v>75</v>
      </c>
      <c r="P17" s="16">
        <v>1732</v>
      </c>
      <c r="Q17" s="16">
        <v>282</v>
      </c>
      <c r="R17" s="16">
        <v>190</v>
      </c>
      <c r="S17" s="27">
        <v>7525</v>
      </c>
      <c r="T17" s="17">
        <v>285</v>
      </c>
      <c r="U17" s="16">
        <v>21</v>
      </c>
      <c r="V17" s="16">
        <v>1</v>
      </c>
      <c r="W17" s="16">
        <v>19</v>
      </c>
      <c r="X17" s="16">
        <v>183</v>
      </c>
      <c r="Y17" s="16">
        <v>66</v>
      </c>
      <c r="Z17" s="16">
        <v>178</v>
      </c>
      <c r="AA17" s="16">
        <v>66</v>
      </c>
      <c r="AB17" s="16">
        <v>950</v>
      </c>
      <c r="AC17" s="16">
        <v>1865</v>
      </c>
      <c r="AD17" s="16">
        <v>1123</v>
      </c>
      <c r="AE17" s="16">
        <v>54</v>
      </c>
      <c r="AF17" s="16">
        <v>1652</v>
      </c>
      <c r="AG17" s="16">
        <v>297</v>
      </c>
      <c r="AH17" s="16">
        <v>178</v>
      </c>
      <c r="AI17" s="27">
        <v>6938</v>
      </c>
      <c r="AJ17" s="17">
        <v>359</v>
      </c>
      <c r="AK17" s="16">
        <v>12</v>
      </c>
      <c r="AL17" s="16">
        <v>3</v>
      </c>
      <c r="AM17" s="16">
        <v>18</v>
      </c>
      <c r="AN17" s="16">
        <v>197</v>
      </c>
      <c r="AO17" s="16">
        <v>66</v>
      </c>
      <c r="AP17" s="16">
        <v>227</v>
      </c>
      <c r="AQ17" s="16">
        <v>68</v>
      </c>
      <c r="AR17" s="16">
        <v>867</v>
      </c>
      <c r="AS17" s="16">
        <v>1924</v>
      </c>
      <c r="AT17" s="16">
        <v>1146</v>
      </c>
      <c r="AU17" s="16">
        <v>62</v>
      </c>
      <c r="AV17" s="16">
        <v>1670</v>
      </c>
      <c r="AW17" s="16">
        <v>205</v>
      </c>
      <c r="AX17" s="16">
        <v>151</v>
      </c>
      <c r="AY17" s="27">
        <v>6975</v>
      </c>
      <c r="AZ17" s="17">
        <v>323</v>
      </c>
      <c r="BA17" s="16">
        <v>15</v>
      </c>
      <c r="BB17" s="16">
        <v>0</v>
      </c>
      <c r="BC17" s="16">
        <v>34</v>
      </c>
      <c r="BD17" s="16">
        <v>169</v>
      </c>
      <c r="BE17" s="16">
        <v>86</v>
      </c>
      <c r="BF17" s="16">
        <v>278</v>
      </c>
      <c r="BG17" s="16">
        <v>54</v>
      </c>
      <c r="BH17" s="16">
        <v>786</v>
      </c>
      <c r="BI17" s="16">
        <v>2053</v>
      </c>
      <c r="BJ17" s="16">
        <v>1159</v>
      </c>
      <c r="BK17" s="16">
        <v>50</v>
      </c>
      <c r="BL17" s="16">
        <v>1688</v>
      </c>
      <c r="BM17" s="16">
        <v>243</v>
      </c>
      <c r="BN17" s="16">
        <v>128</v>
      </c>
      <c r="BO17" s="27">
        <v>7066</v>
      </c>
      <c r="BP17" s="17">
        <v>386</v>
      </c>
      <c r="BQ17" s="16">
        <v>18</v>
      </c>
      <c r="BR17" s="16">
        <v>0</v>
      </c>
      <c r="BS17" s="16">
        <v>25</v>
      </c>
      <c r="BT17" s="16">
        <v>201</v>
      </c>
      <c r="BU17" s="16">
        <v>106</v>
      </c>
      <c r="BV17" s="16">
        <v>245</v>
      </c>
      <c r="BW17" s="16">
        <v>62</v>
      </c>
      <c r="BX17" s="16">
        <v>865</v>
      </c>
      <c r="BY17" s="16">
        <v>2019</v>
      </c>
      <c r="BZ17" s="16">
        <v>1061</v>
      </c>
      <c r="CA17" s="16">
        <v>48</v>
      </c>
      <c r="CB17" s="16">
        <v>1670</v>
      </c>
      <c r="CC17" s="16">
        <v>231</v>
      </c>
      <c r="CD17" s="16">
        <v>136</v>
      </c>
      <c r="CE17" s="27">
        <v>7073</v>
      </c>
    </row>
    <row r="18" spans="1:83" ht="15" customHeight="1" x14ac:dyDescent="0.25">
      <c r="A18" s="38"/>
      <c r="B18" s="13"/>
      <c r="C18" s="14" t="s">
        <v>41</v>
      </c>
      <c r="D18" s="17">
        <v>1610</v>
      </c>
      <c r="E18" s="16">
        <v>103</v>
      </c>
      <c r="F18" s="16">
        <v>0</v>
      </c>
      <c r="G18" s="16">
        <v>92</v>
      </c>
      <c r="H18" s="16">
        <v>720</v>
      </c>
      <c r="I18" s="16">
        <v>324</v>
      </c>
      <c r="J18" s="16">
        <v>669</v>
      </c>
      <c r="K18" s="16">
        <v>247</v>
      </c>
      <c r="L18" s="16">
        <v>2145</v>
      </c>
      <c r="M18" s="16">
        <v>3892</v>
      </c>
      <c r="N18" s="16">
        <v>1834</v>
      </c>
      <c r="O18" s="16">
        <v>99</v>
      </c>
      <c r="P18" s="16">
        <v>2291</v>
      </c>
      <c r="Q18" s="16">
        <v>324</v>
      </c>
      <c r="R18" s="16">
        <v>347</v>
      </c>
      <c r="S18" s="27">
        <v>14697</v>
      </c>
      <c r="T18" s="17">
        <v>1458</v>
      </c>
      <c r="U18" s="16">
        <v>106</v>
      </c>
      <c r="V18" s="16">
        <v>1</v>
      </c>
      <c r="W18" s="16">
        <v>122</v>
      </c>
      <c r="X18" s="16">
        <v>648</v>
      </c>
      <c r="Y18" s="16">
        <v>290</v>
      </c>
      <c r="Z18" s="16">
        <v>627</v>
      </c>
      <c r="AA18" s="16">
        <v>231</v>
      </c>
      <c r="AB18" s="16">
        <v>1927</v>
      </c>
      <c r="AC18" s="16">
        <v>3597</v>
      </c>
      <c r="AD18" s="16">
        <v>1621</v>
      </c>
      <c r="AE18" s="16">
        <v>78</v>
      </c>
      <c r="AF18" s="16">
        <v>2172</v>
      </c>
      <c r="AG18" s="16">
        <v>344</v>
      </c>
      <c r="AH18" s="16">
        <v>301</v>
      </c>
      <c r="AI18" s="27">
        <v>13523</v>
      </c>
      <c r="AJ18" s="17">
        <v>1577</v>
      </c>
      <c r="AK18" s="16">
        <v>85</v>
      </c>
      <c r="AL18" s="16">
        <v>7</v>
      </c>
      <c r="AM18" s="16">
        <v>141</v>
      </c>
      <c r="AN18" s="16">
        <v>655</v>
      </c>
      <c r="AO18" s="16">
        <v>312</v>
      </c>
      <c r="AP18" s="16">
        <v>673</v>
      </c>
      <c r="AQ18" s="16">
        <v>226</v>
      </c>
      <c r="AR18" s="16">
        <v>1748</v>
      </c>
      <c r="AS18" s="16">
        <v>3648</v>
      </c>
      <c r="AT18" s="16">
        <v>1611</v>
      </c>
      <c r="AU18" s="16">
        <v>80</v>
      </c>
      <c r="AV18" s="16">
        <v>2185</v>
      </c>
      <c r="AW18" s="16">
        <v>236</v>
      </c>
      <c r="AX18" s="16">
        <v>270</v>
      </c>
      <c r="AY18" s="27">
        <v>13454</v>
      </c>
      <c r="AZ18" s="17">
        <v>1694</v>
      </c>
      <c r="BA18" s="16">
        <v>67</v>
      </c>
      <c r="BB18" s="16">
        <v>1</v>
      </c>
      <c r="BC18" s="16">
        <v>197</v>
      </c>
      <c r="BD18" s="16">
        <v>650</v>
      </c>
      <c r="BE18" s="16">
        <v>341</v>
      </c>
      <c r="BF18" s="16">
        <v>772</v>
      </c>
      <c r="BG18" s="16">
        <v>168</v>
      </c>
      <c r="BH18" s="16">
        <v>1649</v>
      </c>
      <c r="BI18" s="16">
        <v>3798</v>
      </c>
      <c r="BJ18" s="16">
        <v>1617</v>
      </c>
      <c r="BK18" s="16">
        <v>69</v>
      </c>
      <c r="BL18" s="16">
        <v>2205</v>
      </c>
      <c r="BM18" s="16">
        <v>278</v>
      </c>
      <c r="BN18" s="16">
        <v>235</v>
      </c>
      <c r="BO18" s="27">
        <v>13741</v>
      </c>
      <c r="BP18" s="17">
        <v>1926</v>
      </c>
      <c r="BQ18" s="16">
        <v>75</v>
      </c>
      <c r="BR18" s="16">
        <v>2</v>
      </c>
      <c r="BS18" s="16">
        <v>219</v>
      </c>
      <c r="BT18" s="16">
        <v>715</v>
      </c>
      <c r="BU18" s="16">
        <v>348</v>
      </c>
      <c r="BV18" s="16">
        <v>716</v>
      </c>
      <c r="BW18" s="16">
        <v>185</v>
      </c>
      <c r="BX18" s="16">
        <v>1744</v>
      </c>
      <c r="BY18" s="16">
        <v>3529</v>
      </c>
      <c r="BZ18" s="16">
        <v>1458</v>
      </c>
      <c r="CA18" s="16">
        <v>58</v>
      </c>
      <c r="CB18" s="16">
        <v>2135</v>
      </c>
      <c r="CC18" s="16">
        <v>267</v>
      </c>
      <c r="CD18" s="16">
        <v>210</v>
      </c>
      <c r="CE18" s="27">
        <v>13587</v>
      </c>
    </row>
    <row r="19" spans="1:83" ht="15" customHeight="1" x14ac:dyDescent="0.25">
      <c r="A19" s="38"/>
      <c r="B19" s="13" t="s">
        <v>403</v>
      </c>
      <c r="C19" s="14" t="s">
        <v>47</v>
      </c>
      <c r="D19" s="17">
        <v>306</v>
      </c>
      <c r="E19" s="16">
        <v>9</v>
      </c>
      <c r="F19" s="16">
        <v>0</v>
      </c>
      <c r="G19" s="16">
        <v>7</v>
      </c>
      <c r="H19" s="16">
        <v>129</v>
      </c>
      <c r="I19" s="16">
        <v>53</v>
      </c>
      <c r="J19" s="16">
        <v>98</v>
      </c>
      <c r="K19" s="16">
        <v>59</v>
      </c>
      <c r="L19" s="16">
        <v>598</v>
      </c>
      <c r="M19" s="16">
        <v>912</v>
      </c>
      <c r="N19" s="16">
        <v>237</v>
      </c>
      <c r="O19" s="16">
        <v>15</v>
      </c>
      <c r="P19" s="16">
        <v>322</v>
      </c>
      <c r="Q19" s="16">
        <v>21</v>
      </c>
      <c r="R19" s="16">
        <v>29</v>
      </c>
      <c r="S19" s="27">
        <v>2795</v>
      </c>
      <c r="T19" s="17">
        <v>292</v>
      </c>
      <c r="U19" s="16">
        <v>9</v>
      </c>
      <c r="V19" s="16">
        <v>0</v>
      </c>
      <c r="W19" s="16">
        <v>13</v>
      </c>
      <c r="X19" s="16">
        <v>151</v>
      </c>
      <c r="Y19" s="16">
        <v>47</v>
      </c>
      <c r="Z19" s="16">
        <v>95</v>
      </c>
      <c r="AA19" s="16">
        <v>58</v>
      </c>
      <c r="AB19" s="16">
        <v>639</v>
      </c>
      <c r="AC19" s="16">
        <v>946</v>
      </c>
      <c r="AD19" s="16">
        <v>279</v>
      </c>
      <c r="AE19" s="16">
        <v>25</v>
      </c>
      <c r="AF19" s="16">
        <v>317</v>
      </c>
      <c r="AG19" s="16">
        <v>25</v>
      </c>
      <c r="AH19" s="16">
        <v>39</v>
      </c>
      <c r="AI19" s="27">
        <v>2935</v>
      </c>
      <c r="AJ19" s="17">
        <v>373</v>
      </c>
      <c r="AK19" s="16">
        <v>12</v>
      </c>
      <c r="AL19" s="16">
        <v>0</v>
      </c>
      <c r="AM19" s="16">
        <v>17</v>
      </c>
      <c r="AN19" s="16">
        <v>159</v>
      </c>
      <c r="AO19" s="16">
        <v>73</v>
      </c>
      <c r="AP19" s="16">
        <v>127</v>
      </c>
      <c r="AQ19" s="16">
        <v>52</v>
      </c>
      <c r="AR19" s="16">
        <v>605</v>
      </c>
      <c r="AS19" s="16">
        <v>1087</v>
      </c>
      <c r="AT19" s="16">
        <v>307</v>
      </c>
      <c r="AU19" s="16">
        <v>23</v>
      </c>
      <c r="AV19" s="16">
        <v>373</v>
      </c>
      <c r="AW19" s="16">
        <v>23</v>
      </c>
      <c r="AX19" s="16">
        <v>47</v>
      </c>
      <c r="AY19" s="27">
        <v>3278</v>
      </c>
      <c r="AZ19" s="17">
        <v>445</v>
      </c>
      <c r="BA19" s="16">
        <v>21</v>
      </c>
      <c r="BB19" s="16">
        <v>0</v>
      </c>
      <c r="BC19" s="16">
        <v>18</v>
      </c>
      <c r="BD19" s="16">
        <v>173</v>
      </c>
      <c r="BE19" s="16">
        <v>94</v>
      </c>
      <c r="BF19" s="16">
        <v>143</v>
      </c>
      <c r="BG19" s="16">
        <v>43</v>
      </c>
      <c r="BH19" s="16">
        <v>669</v>
      </c>
      <c r="BI19" s="16">
        <v>1160</v>
      </c>
      <c r="BJ19" s="16">
        <v>360</v>
      </c>
      <c r="BK19" s="16">
        <v>28</v>
      </c>
      <c r="BL19" s="16">
        <v>440</v>
      </c>
      <c r="BM19" s="16">
        <v>38</v>
      </c>
      <c r="BN19" s="16">
        <v>31</v>
      </c>
      <c r="BO19" s="27">
        <v>3663</v>
      </c>
      <c r="BP19" s="17">
        <v>596</v>
      </c>
      <c r="BQ19" s="16">
        <v>18</v>
      </c>
      <c r="BR19" s="16">
        <v>0</v>
      </c>
      <c r="BS19" s="16">
        <v>32</v>
      </c>
      <c r="BT19" s="16">
        <v>214</v>
      </c>
      <c r="BU19" s="16">
        <v>105</v>
      </c>
      <c r="BV19" s="16">
        <v>150</v>
      </c>
      <c r="BW19" s="16">
        <v>56</v>
      </c>
      <c r="BX19" s="16">
        <v>836</v>
      </c>
      <c r="BY19" s="16">
        <v>1318</v>
      </c>
      <c r="BZ19" s="16">
        <v>337</v>
      </c>
      <c r="CA19" s="16">
        <v>28</v>
      </c>
      <c r="CB19" s="16">
        <v>460</v>
      </c>
      <c r="CC19" s="16">
        <v>34</v>
      </c>
      <c r="CD19" s="16">
        <v>50</v>
      </c>
      <c r="CE19" s="27">
        <v>4234</v>
      </c>
    </row>
    <row r="20" spans="1:83" ht="15" customHeight="1" x14ac:dyDescent="0.25">
      <c r="A20" s="38"/>
      <c r="B20" s="13"/>
      <c r="C20" s="14" t="s">
        <v>375</v>
      </c>
      <c r="D20" s="17">
        <v>7</v>
      </c>
      <c r="E20" s="16">
        <v>0</v>
      </c>
      <c r="F20" s="16">
        <v>0</v>
      </c>
      <c r="G20" s="16">
        <v>2</v>
      </c>
      <c r="H20" s="16">
        <v>1</v>
      </c>
      <c r="I20" s="16">
        <v>1</v>
      </c>
      <c r="J20" s="16">
        <v>3</v>
      </c>
      <c r="K20" s="16">
        <v>3</v>
      </c>
      <c r="L20" s="16">
        <v>6</v>
      </c>
      <c r="M20" s="16">
        <v>7</v>
      </c>
      <c r="N20" s="16">
        <v>4</v>
      </c>
      <c r="O20" s="16">
        <v>1</v>
      </c>
      <c r="P20" s="16">
        <v>2</v>
      </c>
      <c r="Q20" s="16">
        <v>0</v>
      </c>
      <c r="R20" s="16">
        <v>3</v>
      </c>
      <c r="S20" s="27">
        <v>40</v>
      </c>
      <c r="T20" s="17">
        <v>3</v>
      </c>
      <c r="U20" s="16">
        <v>1</v>
      </c>
      <c r="V20" s="16">
        <v>0</v>
      </c>
      <c r="W20" s="16">
        <v>0</v>
      </c>
      <c r="X20" s="16">
        <v>2</v>
      </c>
      <c r="Y20" s="16">
        <v>0</v>
      </c>
      <c r="Z20" s="16">
        <v>2</v>
      </c>
      <c r="AA20" s="16">
        <v>0</v>
      </c>
      <c r="AB20" s="16">
        <v>5</v>
      </c>
      <c r="AC20" s="16">
        <v>5</v>
      </c>
      <c r="AD20" s="16">
        <v>8</v>
      </c>
      <c r="AE20" s="16">
        <v>0</v>
      </c>
      <c r="AF20" s="16">
        <v>1</v>
      </c>
      <c r="AG20" s="16">
        <v>1</v>
      </c>
      <c r="AH20" s="16">
        <v>3</v>
      </c>
      <c r="AI20" s="27">
        <v>31</v>
      </c>
      <c r="AJ20" s="17">
        <v>3</v>
      </c>
      <c r="AK20" s="16">
        <v>0</v>
      </c>
      <c r="AL20" s="16">
        <v>0</v>
      </c>
      <c r="AM20" s="16">
        <v>0</v>
      </c>
      <c r="AN20" s="16">
        <v>1</v>
      </c>
      <c r="AO20" s="16">
        <v>1</v>
      </c>
      <c r="AP20" s="16">
        <v>3</v>
      </c>
      <c r="AQ20" s="16">
        <v>1</v>
      </c>
      <c r="AR20" s="16">
        <v>8</v>
      </c>
      <c r="AS20" s="16">
        <v>9</v>
      </c>
      <c r="AT20" s="16">
        <v>2</v>
      </c>
      <c r="AU20" s="16">
        <v>0</v>
      </c>
      <c r="AV20" s="16">
        <v>3</v>
      </c>
      <c r="AW20" s="16">
        <v>0</v>
      </c>
      <c r="AX20" s="16">
        <v>8</v>
      </c>
      <c r="AY20" s="27">
        <v>39</v>
      </c>
      <c r="AZ20" s="17">
        <v>6</v>
      </c>
      <c r="BA20" s="16">
        <v>1</v>
      </c>
      <c r="BB20" s="16">
        <v>0</v>
      </c>
      <c r="BC20" s="16">
        <v>0</v>
      </c>
      <c r="BD20" s="16">
        <v>3</v>
      </c>
      <c r="BE20" s="16">
        <v>0</v>
      </c>
      <c r="BF20" s="16">
        <v>1</v>
      </c>
      <c r="BG20" s="16">
        <v>3</v>
      </c>
      <c r="BH20" s="16">
        <v>6</v>
      </c>
      <c r="BI20" s="16">
        <v>9</v>
      </c>
      <c r="BJ20" s="16">
        <v>7</v>
      </c>
      <c r="BK20" s="16">
        <v>0</v>
      </c>
      <c r="BL20" s="16">
        <v>0</v>
      </c>
      <c r="BM20" s="16">
        <v>0</v>
      </c>
      <c r="BN20" s="16">
        <v>4</v>
      </c>
      <c r="BO20" s="27">
        <v>40</v>
      </c>
      <c r="BP20" s="17">
        <v>11</v>
      </c>
      <c r="BQ20" s="16">
        <v>1</v>
      </c>
      <c r="BR20" s="16">
        <v>0</v>
      </c>
      <c r="BS20" s="16">
        <v>0</v>
      </c>
      <c r="BT20" s="16">
        <v>2</v>
      </c>
      <c r="BU20" s="16">
        <v>1</v>
      </c>
      <c r="BV20" s="16">
        <v>2</v>
      </c>
      <c r="BW20" s="16">
        <v>0</v>
      </c>
      <c r="BX20" s="16">
        <v>4</v>
      </c>
      <c r="BY20" s="16">
        <v>5</v>
      </c>
      <c r="BZ20" s="16">
        <v>9</v>
      </c>
      <c r="CA20" s="16">
        <v>0</v>
      </c>
      <c r="CB20" s="16">
        <v>2</v>
      </c>
      <c r="CC20" s="16">
        <v>0</v>
      </c>
      <c r="CD20" s="16">
        <v>1</v>
      </c>
      <c r="CE20" s="27">
        <v>38</v>
      </c>
    </row>
    <row r="21" spans="1:83" ht="15" customHeight="1" x14ac:dyDescent="0.25">
      <c r="A21" s="38"/>
      <c r="B21" s="13"/>
      <c r="C21" s="14" t="s">
        <v>41</v>
      </c>
      <c r="D21" s="17">
        <v>313</v>
      </c>
      <c r="E21" s="16">
        <v>9</v>
      </c>
      <c r="F21" s="16">
        <v>0</v>
      </c>
      <c r="G21" s="16">
        <v>9</v>
      </c>
      <c r="H21" s="16">
        <v>130</v>
      </c>
      <c r="I21" s="16">
        <v>54</v>
      </c>
      <c r="J21" s="16">
        <v>101</v>
      </c>
      <c r="K21" s="16">
        <v>62</v>
      </c>
      <c r="L21" s="16">
        <v>604</v>
      </c>
      <c r="M21" s="16">
        <v>919</v>
      </c>
      <c r="N21" s="16">
        <v>241</v>
      </c>
      <c r="O21" s="16">
        <v>16</v>
      </c>
      <c r="P21" s="16">
        <v>324</v>
      </c>
      <c r="Q21" s="16">
        <v>21</v>
      </c>
      <c r="R21" s="16">
        <v>32</v>
      </c>
      <c r="S21" s="27">
        <v>2835</v>
      </c>
      <c r="T21" s="17">
        <v>295</v>
      </c>
      <c r="U21" s="16">
        <v>10</v>
      </c>
      <c r="V21" s="16">
        <v>0</v>
      </c>
      <c r="W21" s="16">
        <v>13</v>
      </c>
      <c r="X21" s="16">
        <v>153</v>
      </c>
      <c r="Y21" s="16">
        <v>47</v>
      </c>
      <c r="Z21" s="16">
        <v>97</v>
      </c>
      <c r="AA21" s="16">
        <v>58</v>
      </c>
      <c r="AB21" s="16">
        <v>644</v>
      </c>
      <c r="AC21" s="16">
        <v>951</v>
      </c>
      <c r="AD21" s="16">
        <v>287</v>
      </c>
      <c r="AE21" s="16">
        <v>25</v>
      </c>
      <c r="AF21" s="16">
        <v>318</v>
      </c>
      <c r="AG21" s="16">
        <v>26</v>
      </c>
      <c r="AH21" s="16">
        <v>42</v>
      </c>
      <c r="AI21" s="27">
        <v>2966</v>
      </c>
      <c r="AJ21" s="17">
        <v>376</v>
      </c>
      <c r="AK21" s="16">
        <v>12</v>
      </c>
      <c r="AL21" s="16">
        <v>0</v>
      </c>
      <c r="AM21" s="16">
        <v>17</v>
      </c>
      <c r="AN21" s="16">
        <v>160</v>
      </c>
      <c r="AO21" s="16">
        <v>74</v>
      </c>
      <c r="AP21" s="16">
        <v>130</v>
      </c>
      <c r="AQ21" s="16">
        <v>53</v>
      </c>
      <c r="AR21" s="16">
        <v>613</v>
      </c>
      <c r="AS21" s="16">
        <v>1096</v>
      </c>
      <c r="AT21" s="16">
        <v>309</v>
      </c>
      <c r="AU21" s="16">
        <v>23</v>
      </c>
      <c r="AV21" s="16">
        <v>376</v>
      </c>
      <c r="AW21" s="16">
        <v>23</v>
      </c>
      <c r="AX21" s="16">
        <v>55</v>
      </c>
      <c r="AY21" s="27">
        <v>3317</v>
      </c>
      <c r="AZ21" s="17">
        <v>451</v>
      </c>
      <c r="BA21" s="16">
        <v>22</v>
      </c>
      <c r="BB21" s="16">
        <v>0</v>
      </c>
      <c r="BC21" s="16">
        <v>18</v>
      </c>
      <c r="BD21" s="16">
        <v>176</v>
      </c>
      <c r="BE21" s="16">
        <v>94</v>
      </c>
      <c r="BF21" s="16">
        <v>144</v>
      </c>
      <c r="BG21" s="16">
        <v>46</v>
      </c>
      <c r="BH21" s="16">
        <v>675</v>
      </c>
      <c r="BI21" s="16">
        <v>1169</v>
      </c>
      <c r="BJ21" s="16">
        <v>367</v>
      </c>
      <c r="BK21" s="16">
        <v>28</v>
      </c>
      <c r="BL21" s="16">
        <v>440</v>
      </c>
      <c r="BM21" s="16">
        <v>38</v>
      </c>
      <c r="BN21" s="16">
        <v>35</v>
      </c>
      <c r="BO21" s="27">
        <v>3703</v>
      </c>
      <c r="BP21" s="17">
        <v>607</v>
      </c>
      <c r="BQ21" s="16">
        <v>19</v>
      </c>
      <c r="BR21" s="16">
        <v>0</v>
      </c>
      <c r="BS21" s="16">
        <v>32</v>
      </c>
      <c r="BT21" s="16">
        <v>216</v>
      </c>
      <c r="BU21" s="16">
        <v>106</v>
      </c>
      <c r="BV21" s="16">
        <v>152</v>
      </c>
      <c r="BW21" s="16">
        <v>56</v>
      </c>
      <c r="BX21" s="16">
        <v>840</v>
      </c>
      <c r="BY21" s="16">
        <v>1323</v>
      </c>
      <c r="BZ21" s="16">
        <v>346</v>
      </c>
      <c r="CA21" s="16">
        <v>28</v>
      </c>
      <c r="CB21" s="16">
        <v>462</v>
      </c>
      <c r="CC21" s="16">
        <v>34</v>
      </c>
      <c r="CD21" s="16">
        <v>51</v>
      </c>
      <c r="CE21" s="27">
        <v>4272</v>
      </c>
    </row>
    <row r="22" spans="1:83" ht="15" customHeight="1" x14ac:dyDescent="0.25">
      <c r="A22" s="39"/>
      <c r="B22" s="37" t="s">
        <v>41</v>
      </c>
      <c r="C22" s="37"/>
      <c r="D22" s="19">
        <v>1923</v>
      </c>
      <c r="E22" s="20">
        <v>112</v>
      </c>
      <c r="F22" s="20">
        <v>0</v>
      </c>
      <c r="G22" s="20">
        <v>101</v>
      </c>
      <c r="H22" s="20">
        <v>850</v>
      </c>
      <c r="I22" s="20">
        <v>378</v>
      </c>
      <c r="J22" s="20">
        <v>770</v>
      </c>
      <c r="K22" s="20">
        <v>309</v>
      </c>
      <c r="L22" s="20">
        <v>2749</v>
      </c>
      <c r="M22" s="20">
        <v>4811</v>
      </c>
      <c r="N22" s="20">
        <v>2075</v>
      </c>
      <c r="O22" s="20">
        <v>115</v>
      </c>
      <c r="P22" s="20">
        <v>2615</v>
      </c>
      <c r="Q22" s="20">
        <v>345</v>
      </c>
      <c r="R22" s="20">
        <v>379</v>
      </c>
      <c r="S22" s="28">
        <v>17532</v>
      </c>
      <c r="T22" s="19">
        <v>1753</v>
      </c>
      <c r="U22" s="20">
        <v>116</v>
      </c>
      <c r="V22" s="20">
        <v>1</v>
      </c>
      <c r="W22" s="20">
        <v>135</v>
      </c>
      <c r="X22" s="20">
        <v>801</v>
      </c>
      <c r="Y22" s="20">
        <v>337</v>
      </c>
      <c r="Z22" s="20">
        <v>724</v>
      </c>
      <c r="AA22" s="20">
        <v>289</v>
      </c>
      <c r="AB22" s="20">
        <v>2571</v>
      </c>
      <c r="AC22" s="20">
        <v>4548</v>
      </c>
      <c r="AD22" s="20">
        <v>1908</v>
      </c>
      <c r="AE22" s="20">
        <v>103</v>
      </c>
      <c r="AF22" s="20">
        <v>2490</v>
      </c>
      <c r="AG22" s="20">
        <v>370</v>
      </c>
      <c r="AH22" s="20">
        <v>343</v>
      </c>
      <c r="AI22" s="28">
        <v>16489</v>
      </c>
      <c r="AJ22" s="19">
        <v>1953</v>
      </c>
      <c r="AK22" s="20">
        <v>97</v>
      </c>
      <c r="AL22" s="20">
        <v>7</v>
      </c>
      <c r="AM22" s="20">
        <v>158</v>
      </c>
      <c r="AN22" s="20">
        <v>815</v>
      </c>
      <c r="AO22" s="20">
        <v>386</v>
      </c>
      <c r="AP22" s="20">
        <v>803</v>
      </c>
      <c r="AQ22" s="20">
        <v>279</v>
      </c>
      <c r="AR22" s="20">
        <v>2361</v>
      </c>
      <c r="AS22" s="20">
        <v>4744</v>
      </c>
      <c r="AT22" s="20">
        <v>1920</v>
      </c>
      <c r="AU22" s="20">
        <v>103</v>
      </c>
      <c r="AV22" s="20">
        <v>2561</v>
      </c>
      <c r="AW22" s="20">
        <v>259</v>
      </c>
      <c r="AX22" s="20">
        <v>325</v>
      </c>
      <c r="AY22" s="28">
        <v>16771</v>
      </c>
      <c r="AZ22" s="19">
        <v>2145</v>
      </c>
      <c r="BA22" s="20">
        <v>89</v>
      </c>
      <c r="BB22" s="20">
        <v>1</v>
      </c>
      <c r="BC22" s="20">
        <v>215</v>
      </c>
      <c r="BD22" s="20">
        <v>826</v>
      </c>
      <c r="BE22" s="20">
        <v>435</v>
      </c>
      <c r="BF22" s="20">
        <v>916</v>
      </c>
      <c r="BG22" s="20">
        <v>214</v>
      </c>
      <c r="BH22" s="20">
        <v>2324</v>
      </c>
      <c r="BI22" s="20">
        <v>4967</v>
      </c>
      <c r="BJ22" s="20">
        <v>1984</v>
      </c>
      <c r="BK22" s="20">
        <v>97</v>
      </c>
      <c r="BL22" s="20">
        <v>2645</v>
      </c>
      <c r="BM22" s="20">
        <v>316</v>
      </c>
      <c r="BN22" s="20">
        <v>270</v>
      </c>
      <c r="BO22" s="28">
        <v>17444</v>
      </c>
      <c r="BP22" s="19">
        <v>2533</v>
      </c>
      <c r="BQ22" s="20">
        <v>94</v>
      </c>
      <c r="BR22" s="20">
        <v>2</v>
      </c>
      <c r="BS22" s="20">
        <v>251</v>
      </c>
      <c r="BT22" s="20">
        <v>931</v>
      </c>
      <c r="BU22" s="20">
        <v>454</v>
      </c>
      <c r="BV22" s="20">
        <v>868</v>
      </c>
      <c r="BW22" s="20">
        <v>241</v>
      </c>
      <c r="BX22" s="20">
        <v>2584</v>
      </c>
      <c r="BY22" s="20">
        <v>4852</v>
      </c>
      <c r="BZ22" s="20">
        <v>1804</v>
      </c>
      <c r="CA22" s="20">
        <v>86</v>
      </c>
      <c r="CB22" s="20">
        <v>2597</v>
      </c>
      <c r="CC22" s="20">
        <v>301</v>
      </c>
      <c r="CD22" s="20">
        <v>261</v>
      </c>
      <c r="CE22" s="28">
        <v>17859</v>
      </c>
    </row>
    <row r="23" spans="1:83" ht="15" customHeight="1" x14ac:dyDescent="0.25">
      <c r="A23" s="38" t="s">
        <v>13</v>
      </c>
      <c r="B23" s="13" t="s">
        <v>48</v>
      </c>
      <c r="C23" s="14" t="s">
        <v>49</v>
      </c>
      <c r="D23" s="17">
        <v>279</v>
      </c>
      <c r="E23" s="16">
        <v>8</v>
      </c>
      <c r="F23" s="16">
        <v>0</v>
      </c>
      <c r="G23" s="16">
        <v>2</v>
      </c>
      <c r="H23" s="16">
        <v>69</v>
      </c>
      <c r="I23" s="16">
        <v>18</v>
      </c>
      <c r="J23" s="16">
        <v>9</v>
      </c>
      <c r="K23" s="16">
        <v>12</v>
      </c>
      <c r="L23" s="16">
        <v>65</v>
      </c>
      <c r="M23" s="16">
        <v>59</v>
      </c>
      <c r="N23" s="16">
        <v>5</v>
      </c>
      <c r="O23" s="16">
        <v>0</v>
      </c>
      <c r="P23" s="16">
        <v>11</v>
      </c>
      <c r="Q23" s="16">
        <v>0</v>
      </c>
      <c r="R23" s="16">
        <v>1</v>
      </c>
      <c r="S23" s="27">
        <v>538</v>
      </c>
      <c r="T23" s="17">
        <v>242</v>
      </c>
      <c r="U23" s="16">
        <v>5</v>
      </c>
      <c r="V23" s="16">
        <v>0</v>
      </c>
      <c r="W23" s="16">
        <v>3</v>
      </c>
      <c r="X23" s="16">
        <v>59</v>
      </c>
      <c r="Y23" s="16">
        <v>21</v>
      </c>
      <c r="Z23" s="16">
        <v>8</v>
      </c>
      <c r="AA23" s="16">
        <v>19</v>
      </c>
      <c r="AB23" s="16">
        <v>69</v>
      </c>
      <c r="AC23" s="16">
        <v>61</v>
      </c>
      <c r="AD23" s="16">
        <v>4</v>
      </c>
      <c r="AE23" s="16">
        <v>0</v>
      </c>
      <c r="AF23" s="16">
        <v>11</v>
      </c>
      <c r="AG23" s="16">
        <v>0</v>
      </c>
      <c r="AH23" s="16">
        <v>4</v>
      </c>
      <c r="AI23" s="27">
        <v>506</v>
      </c>
      <c r="AJ23" s="17">
        <v>303</v>
      </c>
      <c r="AK23" s="16">
        <v>7</v>
      </c>
      <c r="AL23" s="16">
        <v>0</v>
      </c>
      <c r="AM23" s="16">
        <v>4</v>
      </c>
      <c r="AN23" s="16">
        <v>86</v>
      </c>
      <c r="AO23" s="16">
        <v>18</v>
      </c>
      <c r="AP23" s="16">
        <v>13</v>
      </c>
      <c r="AQ23" s="16">
        <v>30</v>
      </c>
      <c r="AR23" s="16">
        <v>52</v>
      </c>
      <c r="AS23" s="16">
        <v>63</v>
      </c>
      <c r="AT23" s="16">
        <v>3</v>
      </c>
      <c r="AU23" s="16">
        <v>1</v>
      </c>
      <c r="AV23" s="16">
        <v>11</v>
      </c>
      <c r="AW23" s="16">
        <v>3</v>
      </c>
      <c r="AX23" s="16">
        <v>3</v>
      </c>
      <c r="AY23" s="27">
        <v>597</v>
      </c>
      <c r="AZ23" s="17">
        <v>307</v>
      </c>
      <c r="BA23" s="16">
        <v>8</v>
      </c>
      <c r="BB23" s="16">
        <v>0</v>
      </c>
      <c r="BC23" s="16">
        <v>2</v>
      </c>
      <c r="BD23" s="16">
        <v>71</v>
      </c>
      <c r="BE23" s="16">
        <v>30</v>
      </c>
      <c r="BF23" s="16">
        <v>15</v>
      </c>
      <c r="BG23" s="16">
        <v>30</v>
      </c>
      <c r="BH23" s="16">
        <v>70</v>
      </c>
      <c r="BI23" s="16">
        <v>52</v>
      </c>
      <c r="BJ23" s="16">
        <v>6</v>
      </c>
      <c r="BK23" s="16">
        <v>1</v>
      </c>
      <c r="BL23" s="16">
        <v>28</v>
      </c>
      <c r="BM23" s="16">
        <v>1</v>
      </c>
      <c r="BN23" s="16">
        <v>1</v>
      </c>
      <c r="BO23" s="27">
        <v>622</v>
      </c>
      <c r="BP23" s="17">
        <v>355</v>
      </c>
      <c r="BQ23" s="16">
        <v>13</v>
      </c>
      <c r="BR23" s="16">
        <v>0</v>
      </c>
      <c r="BS23" s="16">
        <v>5</v>
      </c>
      <c r="BT23" s="16">
        <v>77</v>
      </c>
      <c r="BU23" s="16">
        <v>41</v>
      </c>
      <c r="BV23" s="16">
        <v>19</v>
      </c>
      <c r="BW23" s="16">
        <v>33</v>
      </c>
      <c r="BX23" s="16">
        <v>37</v>
      </c>
      <c r="BY23" s="16">
        <v>54</v>
      </c>
      <c r="BZ23" s="16">
        <v>7</v>
      </c>
      <c r="CA23" s="16">
        <v>0</v>
      </c>
      <c r="CB23" s="16">
        <v>19</v>
      </c>
      <c r="CC23" s="16">
        <v>0</v>
      </c>
      <c r="CD23" s="16">
        <v>0</v>
      </c>
      <c r="CE23" s="27">
        <v>660</v>
      </c>
    </row>
    <row r="24" spans="1:83" ht="15" customHeight="1" x14ac:dyDescent="0.25">
      <c r="A24" s="38"/>
      <c r="B24" s="13"/>
      <c r="C24" s="14" t="s">
        <v>50</v>
      </c>
      <c r="D24" s="17">
        <v>12</v>
      </c>
      <c r="E24" s="16">
        <v>1</v>
      </c>
      <c r="F24" s="16">
        <v>0</v>
      </c>
      <c r="G24" s="16">
        <v>0</v>
      </c>
      <c r="H24" s="16">
        <v>7</v>
      </c>
      <c r="I24" s="16">
        <v>4</v>
      </c>
      <c r="J24" s="16">
        <v>0</v>
      </c>
      <c r="K24" s="16">
        <v>1</v>
      </c>
      <c r="L24" s="16">
        <v>16</v>
      </c>
      <c r="M24" s="16">
        <v>7</v>
      </c>
      <c r="N24" s="16">
        <v>1</v>
      </c>
      <c r="O24" s="16">
        <v>0</v>
      </c>
      <c r="P24" s="16">
        <v>2</v>
      </c>
      <c r="Q24" s="16">
        <v>0</v>
      </c>
      <c r="R24" s="16">
        <v>0</v>
      </c>
      <c r="S24" s="27">
        <v>51</v>
      </c>
      <c r="T24" s="17">
        <v>13</v>
      </c>
      <c r="U24" s="16">
        <v>0</v>
      </c>
      <c r="V24" s="16">
        <v>0</v>
      </c>
      <c r="W24" s="16">
        <v>0</v>
      </c>
      <c r="X24" s="16">
        <v>5</v>
      </c>
      <c r="Y24" s="16">
        <v>0</v>
      </c>
      <c r="Z24" s="16">
        <v>0</v>
      </c>
      <c r="AA24" s="16">
        <v>1</v>
      </c>
      <c r="AB24" s="16">
        <v>11</v>
      </c>
      <c r="AC24" s="16">
        <v>15</v>
      </c>
      <c r="AD24" s="16">
        <v>1</v>
      </c>
      <c r="AE24" s="16">
        <v>0</v>
      </c>
      <c r="AF24" s="16">
        <v>1</v>
      </c>
      <c r="AG24" s="16">
        <v>0</v>
      </c>
      <c r="AH24" s="16">
        <v>1</v>
      </c>
      <c r="AI24" s="27">
        <v>48</v>
      </c>
      <c r="AJ24" s="17">
        <v>9</v>
      </c>
      <c r="AK24" s="16">
        <v>0</v>
      </c>
      <c r="AL24" s="16">
        <v>0</v>
      </c>
      <c r="AM24" s="16">
        <v>0</v>
      </c>
      <c r="AN24" s="16">
        <v>3</v>
      </c>
      <c r="AO24" s="16">
        <v>0</v>
      </c>
      <c r="AP24" s="16">
        <v>2</v>
      </c>
      <c r="AQ24" s="16">
        <v>0</v>
      </c>
      <c r="AR24" s="16">
        <v>22</v>
      </c>
      <c r="AS24" s="16">
        <v>8</v>
      </c>
      <c r="AT24" s="16">
        <v>2</v>
      </c>
      <c r="AU24" s="16">
        <v>0</v>
      </c>
      <c r="AV24" s="16">
        <v>0</v>
      </c>
      <c r="AW24" s="16">
        <v>0</v>
      </c>
      <c r="AX24" s="16">
        <v>0</v>
      </c>
      <c r="AY24" s="27">
        <v>46</v>
      </c>
      <c r="AZ24" s="17">
        <v>9</v>
      </c>
      <c r="BA24" s="16">
        <v>0</v>
      </c>
      <c r="BB24" s="16">
        <v>0</v>
      </c>
      <c r="BC24" s="16">
        <v>3</v>
      </c>
      <c r="BD24" s="16">
        <v>2</v>
      </c>
      <c r="BE24" s="16">
        <v>3</v>
      </c>
      <c r="BF24" s="16">
        <v>1</v>
      </c>
      <c r="BG24" s="16">
        <v>0</v>
      </c>
      <c r="BH24" s="16">
        <v>14</v>
      </c>
      <c r="BI24" s="16">
        <v>9</v>
      </c>
      <c r="BJ24" s="16">
        <v>4</v>
      </c>
      <c r="BK24" s="16">
        <v>1</v>
      </c>
      <c r="BL24" s="16">
        <v>2</v>
      </c>
      <c r="BM24" s="16">
        <v>0</v>
      </c>
      <c r="BN24" s="16">
        <v>0</v>
      </c>
      <c r="BO24" s="27">
        <v>48</v>
      </c>
      <c r="BP24" s="17">
        <v>26</v>
      </c>
      <c r="BQ24" s="16">
        <v>0</v>
      </c>
      <c r="BR24" s="16">
        <v>0</v>
      </c>
      <c r="BS24" s="16">
        <v>1</v>
      </c>
      <c r="BT24" s="16">
        <v>15</v>
      </c>
      <c r="BU24" s="16">
        <v>6</v>
      </c>
      <c r="BV24" s="16">
        <v>2</v>
      </c>
      <c r="BW24" s="16">
        <v>0</v>
      </c>
      <c r="BX24" s="16">
        <v>14</v>
      </c>
      <c r="BY24" s="16">
        <v>7</v>
      </c>
      <c r="BZ24" s="16">
        <v>1</v>
      </c>
      <c r="CA24" s="16">
        <v>0</v>
      </c>
      <c r="CB24" s="16">
        <v>4</v>
      </c>
      <c r="CC24" s="16">
        <v>0</v>
      </c>
      <c r="CD24" s="16">
        <v>0</v>
      </c>
      <c r="CE24" s="27">
        <v>76</v>
      </c>
    </row>
    <row r="25" spans="1:83" ht="15" customHeight="1" x14ac:dyDescent="0.25">
      <c r="A25" s="38"/>
      <c r="B25" s="13"/>
      <c r="C25" s="14" t="s">
        <v>41</v>
      </c>
      <c r="D25" s="17">
        <v>291</v>
      </c>
      <c r="E25" s="16">
        <v>9</v>
      </c>
      <c r="F25" s="16">
        <v>0</v>
      </c>
      <c r="G25" s="16">
        <v>2</v>
      </c>
      <c r="H25" s="16">
        <v>76</v>
      </c>
      <c r="I25" s="16">
        <v>22</v>
      </c>
      <c r="J25" s="16">
        <v>9</v>
      </c>
      <c r="K25" s="16">
        <v>13</v>
      </c>
      <c r="L25" s="16">
        <v>81</v>
      </c>
      <c r="M25" s="16">
        <v>66</v>
      </c>
      <c r="N25" s="16">
        <v>6</v>
      </c>
      <c r="O25" s="16">
        <v>0</v>
      </c>
      <c r="P25" s="16">
        <v>13</v>
      </c>
      <c r="Q25" s="16">
        <v>0</v>
      </c>
      <c r="R25" s="16">
        <v>1</v>
      </c>
      <c r="S25" s="27">
        <v>589</v>
      </c>
      <c r="T25" s="17">
        <v>255</v>
      </c>
      <c r="U25" s="16">
        <v>5</v>
      </c>
      <c r="V25" s="16">
        <v>0</v>
      </c>
      <c r="W25" s="16">
        <v>3</v>
      </c>
      <c r="X25" s="16">
        <v>64</v>
      </c>
      <c r="Y25" s="16">
        <v>21</v>
      </c>
      <c r="Z25" s="16">
        <v>8</v>
      </c>
      <c r="AA25" s="16">
        <v>20</v>
      </c>
      <c r="AB25" s="16">
        <v>80</v>
      </c>
      <c r="AC25" s="16">
        <v>76</v>
      </c>
      <c r="AD25" s="16">
        <v>5</v>
      </c>
      <c r="AE25" s="16">
        <v>0</v>
      </c>
      <c r="AF25" s="16">
        <v>12</v>
      </c>
      <c r="AG25" s="16">
        <v>0</v>
      </c>
      <c r="AH25" s="16">
        <v>5</v>
      </c>
      <c r="AI25" s="27">
        <v>554</v>
      </c>
      <c r="AJ25" s="17">
        <v>312</v>
      </c>
      <c r="AK25" s="16">
        <v>7</v>
      </c>
      <c r="AL25" s="16">
        <v>0</v>
      </c>
      <c r="AM25" s="16">
        <v>4</v>
      </c>
      <c r="AN25" s="16">
        <v>89</v>
      </c>
      <c r="AO25" s="16">
        <v>18</v>
      </c>
      <c r="AP25" s="16">
        <v>15</v>
      </c>
      <c r="AQ25" s="16">
        <v>30</v>
      </c>
      <c r="AR25" s="16">
        <v>74</v>
      </c>
      <c r="AS25" s="16">
        <v>71</v>
      </c>
      <c r="AT25" s="16">
        <v>5</v>
      </c>
      <c r="AU25" s="16">
        <v>1</v>
      </c>
      <c r="AV25" s="16">
        <v>11</v>
      </c>
      <c r="AW25" s="16">
        <v>3</v>
      </c>
      <c r="AX25" s="16">
        <v>3</v>
      </c>
      <c r="AY25" s="27">
        <v>643</v>
      </c>
      <c r="AZ25" s="17">
        <v>316</v>
      </c>
      <c r="BA25" s="16">
        <v>8</v>
      </c>
      <c r="BB25" s="16">
        <v>0</v>
      </c>
      <c r="BC25" s="16">
        <v>5</v>
      </c>
      <c r="BD25" s="16">
        <v>73</v>
      </c>
      <c r="BE25" s="16">
        <v>33</v>
      </c>
      <c r="BF25" s="16">
        <v>16</v>
      </c>
      <c r="BG25" s="16">
        <v>30</v>
      </c>
      <c r="BH25" s="16">
        <v>84</v>
      </c>
      <c r="BI25" s="16">
        <v>61</v>
      </c>
      <c r="BJ25" s="16">
        <v>10</v>
      </c>
      <c r="BK25" s="16">
        <v>2</v>
      </c>
      <c r="BL25" s="16">
        <v>30</v>
      </c>
      <c r="BM25" s="16">
        <v>1</v>
      </c>
      <c r="BN25" s="16">
        <v>1</v>
      </c>
      <c r="BO25" s="27">
        <v>670</v>
      </c>
      <c r="BP25" s="17">
        <v>381</v>
      </c>
      <c r="BQ25" s="16">
        <v>13</v>
      </c>
      <c r="BR25" s="16">
        <v>0</v>
      </c>
      <c r="BS25" s="16">
        <v>6</v>
      </c>
      <c r="BT25" s="16">
        <v>92</v>
      </c>
      <c r="BU25" s="16">
        <v>47</v>
      </c>
      <c r="BV25" s="16">
        <v>21</v>
      </c>
      <c r="BW25" s="16">
        <v>33</v>
      </c>
      <c r="BX25" s="16">
        <v>51</v>
      </c>
      <c r="BY25" s="16">
        <v>61</v>
      </c>
      <c r="BZ25" s="16">
        <v>8</v>
      </c>
      <c r="CA25" s="16">
        <v>0</v>
      </c>
      <c r="CB25" s="16">
        <v>23</v>
      </c>
      <c r="CC25" s="16">
        <v>0</v>
      </c>
      <c r="CD25" s="16">
        <v>0</v>
      </c>
      <c r="CE25" s="27">
        <v>736</v>
      </c>
    </row>
    <row r="26" spans="1:83" ht="15" customHeight="1" x14ac:dyDescent="0.25">
      <c r="A26" s="38"/>
      <c r="B26" s="13" t="s">
        <v>51</v>
      </c>
      <c r="C26" s="14" t="s">
        <v>52</v>
      </c>
      <c r="D26" s="17">
        <v>9</v>
      </c>
      <c r="E26" s="16">
        <v>0</v>
      </c>
      <c r="F26" s="16">
        <v>0</v>
      </c>
      <c r="G26" s="16">
        <v>0</v>
      </c>
      <c r="H26" s="16">
        <v>2</v>
      </c>
      <c r="I26" s="16">
        <v>1</v>
      </c>
      <c r="J26" s="16">
        <v>0</v>
      </c>
      <c r="K26" s="16">
        <v>0</v>
      </c>
      <c r="L26" s="16">
        <v>1</v>
      </c>
      <c r="M26" s="16">
        <v>1</v>
      </c>
      <c r="N26" s="16">
        <v>0</v>
      </c>
      <c r="O26" s="16">
        <v>0</v>
      </c>
      <c r="P26" s="16">
        <v>0</v>
      </c>
      <c r="Q26" s="16">
        <v>0</v>
      </c>
      <c r="R26" s="16">
        <v>0</v>
      </c>
      <c r="S26" s="27">
        <v>14</v>
      </c>
      <c r="T26" s="17">
        <v>13</v>
      </c>
      <c r="U26" s="16">
        <v>0</v>
      </c>
      <c r="V26" s="16">
        <v>0</v>
      </c>
      <c r="W26" s="16">
        <v>0</v>
      </c>
      <c r="X26" s="16">
        <v>4</v>
      </c>
      <c r="Y26" s="16">
        <v>2</v>
      </c>
      <c r="Z26" s="16">
        <v>0</v>
      </c>
      <c r="AA26" s="16">
        <v>0</v>
      </c>
      <c r="AB26" s="16">
        <v>0</v>
      </c>
      <c r="AC26" s="16">
        <v>0</v>
      </c>
      <c r="AD26" s="16">
        <v>0</v>
      </c>
      <c r="AE26" s="16">
        <v>0</v>
      </c>
      <c r="AF26" s="16">
        <v>1</v>
      </c>
      <c r="AG26" s="16">
        <v>0</v>
      </c>
      <c r="AH26" s="16">
        <v>0</v>
      </c>
      <c r="AI26" s="27">
        <v>20</v>
      </c>
      <c r="AJ26" s="17">
        <v>13</v>
      </c>
      <c r="AK26" s="16">
        <v>0</v>
      </c>
      <c r="AL26" s="16">
        <v>0</v>
      </c>
      <c r="AM26" s="16">
        <v>0</v>
      </c>
      <c r="AN26" s="16">
        <v>10</v>
      </c>
      <c r="AO26" s="16">
        <v>1</v>
      </c>
      <c r="AP26" s="16">
        <v>0</v>
      </c>
      <c r="AQ26" s="16">
        <v>0</v>
      </c>
      <c r="AR26" s="16">
        <v>1</v>
      </c>
      <c r="AS26" s="16">
        <v>1</v>
      </c>
      <c r="AT26" s="16">
        <v>0</v>
      </c>
      <c r="AU26" s="16">
        <v>0</v>
      </c>
      <c r="AV26" s="16">
        <v>1</v>
      </c>
      <c r="AW26" s="16">
        <v>0</v>
      </c>
      <c r="AX26" s="16">
        <v>1</v>
      </c>
      <c r="AY26" s="27">
        <v>28</v>
      </c>
      <c r="AZ26" s="17">
        <v>9</v>
      </c>
      <c r="BA26" s="16">
        <v>0</v>
      </c>
      <c r="BB26" s="16">
        <v>0</v>
      </c>
      <c r="BC26" s="16">
        <v>3</v>
      </c>
      <c r="BD26" s="16">
        <v>6</v>
      </c>
      <c r="BE26" s="16">
        <v>3</v>
      </c>
      <c r="BF26" s="16">
        <v>0</v>
      </c>
      <c r="BG26" s="16">
        <v>0</v>
      </c>
      <c r="BH26" s="16">
        <v>1</v>
      </c>
      <c r="BI26" s="16">
        <v>0</v>
      </c>
      <c r="BJ26" s="16">
        <v>0</v>
      </c>
      <c r="BK26" s="16">
        <v>0</v>
      </c>
      <c r="BL26" s="16">
        <v>1</v>
      </c>
      <c r="BM26" s="16">
        <v>0</v>
      </c>
      <c r="BN26" s="16">
        <v>0</v>
      </c>
      <c r="BO26" s="27">
        <v>23</v>
      </c>
      <c r="BP26" s="17">
        <v>13</v>
      </c>
      <c r="BQ26" s="16">
        <v>0</v>
      </c>
      <c r="BR26" s="16">
        <v>0</v>
      </c>
      <c r="BS26" s="16">
        <v>2</v>
      </c>
      <c r="BT26" s="16">
        <v>9</v>
      </c>
      <c r="BU26" s="16">
        <v>4</v>
      </c>
      <c r="BV26" s="16">
        <v>0</v>
      </c>
      <c r="BW26" s="16">
        <v>2</v>
      </c>
      <c r="BX26" s="16">
        <v>1</v>
      </c>
      <c r="BY26" s="16">
        <v>1</v>
      </c>
      <c r="BZ26" s="16">
        <v>0</v>
      </c>
      <c r="CA26" s="16">
        <v>0</v>
      </c>
      <c r="CB26" s="16">
        <v>1</v>
      </c>
      <c r="CC26" s="16">
        <v>0</v>
      </c>
      <c r="CD26" s="16">
        <v>0</v>
      </c>
      <c r="CE26" s="27">
        <v>33</v>
      </c>
    </row>
    <row r="27" spans="1:83" ht="15" customHeight="1" x14ac:dyDescent="0.25">
      <c r="A27" s="38"/>
      <c r="B27" s="13"/>
      <c r="C27" s="14" t="s">
        <v>53</v>
      </c>
      <c r="D27" s="17">
        <v>49</v>
      </c>
      <c r="E27" s="16">
        <v>0</v>
      </c>
      <c r="F27" s="16">
        <v>0</v>
      </c>
      <c r="G27" s="16">
        <v>2</v>
      </c>
      <c r="H27" s="16">
        <v>15</v>
      </c>
      <c r="I27" s="16">
        <v>3</v>
      </c>
      <c r="J27" s="16">
        <v>0</v>
      </c>
      <c r="K27" s="16">
        <v>1</v>
      </c>
      <c r="L27" s="16">
        <v>2</v>
      </c>
      <c r="M27" s="16">
        <v>2</v>
      </c>
      <c r="N27" s="16">
        <v>1</v>
      </c>
      <c r="O27" s="16">
        <v>0</v>
      </c>
      <c r="P27" s="16">
        <v>2</v>
      </c>
      <c r="Q27" s="16">
        <v>0</v>
      </c>
      <c r="R27" s="16">
        <v>0</v>
      </c>
      <c r="S27" s="27">
        <v>77</v>
      </c>
      <c r="T27" s="17">
        <v>55</v>
      </c>
      <c r="U27" s="16">
        <v>0</v>
      </c>
      <c r="V27" s="16">
        <v>1</v>
      </c>
      <c r="W27" s="16">
        <v>9</v>
      </c>
      <c r="X27" s="16">
        <v>22</v>
      </c>
      <c r="Y27" s="16">
        <v>10</v>
      </c>
      <c r="Z27" s="16">
        <v>4</v>
      </c>
      <c r="AA27" s="16">
        <v>1</v>
      </c>
      <c r="AB27" s="16">
        <v>4</v>
      </c>
      <c r="AC27" s="16">
        <v>7</v>
      </c>
      <c r="AD27" s="16">
        <v>0</v>
      </c>
      <c r="AE27" s="16">
        <v>1</v>
      </c>
      <c r="AF27" s="16">
        <v>2</v>
      </c>
      <c r="AG27" s="16">
        <v>0</v>
      </c>
      <c r="AH27" s="16">
        <v>0</v>
      </c>
      <c r="AI27" s="27">
        <v>116</v>
      </c>
      <c r="AJ27" s="17">
        <v>48</v>
      </c>
      <c r="AK27" s="16">
        <v>0</v>
      </c>
      <c r="AL27" s="16">
        <v>0</v>
      </c>
      <c r="AM27" s="16">
        <v>7</v>
      </c>
      <c r="AN27" s="16">
        <v>29</v>
      </c>
      <c r="AO27" s="16">
        <v>7</v>
      </c>
      <c r="AP27" s="16">
        <v>0</v>
      </c>
      <c r="AQ27" s="16">
        <v>4</v>
      </c>
      <c r="AR27" s="16">
        <v>7</v>
      </c>
      <c r="AS27" s="16">
        <v>9</v>
      </c>
      <c r="AT27" s="16">
        <v>0</v>
      </c>
      <c r="AU27" s="16">
        <v>0</v>
      </c>
      <c r="AV27" s="16">
        <v>3</v>
      </c>
      <c r="AW27" s="16">
        <v>1</v>
      </c>
      <c r="AX27" s="16">
        <v>1</v>
      </c>
      <c r="AY27" s="27">
        <v>116</v>
      </c>
      <c r="AZ27" s="17">
        <v>69</v>
      </c>
      <c r="BA27" s="16">
        <v>0</v>
      </c>
      <c r="BB27" s="16">
        <v>0</v>
      </c>
      <c r="BC27" s="16">
        <v>6</v>
      </c>
      <c r="BD27" s="16">
        <v>21</v>
      </c>
      <c r="BE27" s="16">
        <v>4</v>
      </c>
      <c r="BF27" s="16">
        <v>2</v>
      </c>
      <c r="BG27" s="16">
        <v>1</v>
      </c>
      <c r="BH27" s="16">
        <v>10</v>
      </c>
      <c r="BI27" s="16">
        <v>7</v>
      </c>
      <c r="BJ27" s="16">
        <v>0</v>
      </c>
      <c r="BK27" s="16">
        <v>0</v>
      </c>
      <c r="BL27" s="16">
        <v>1</v>
      </c>
      <c r="BM27" s="16">
        <v>0</v>
      </c>
      <c r="BN27" s="16">
        <v>1</v>
      </c>
      <c r="BO27" s="27">
        <v>122</v>
      </c>
      <c r="BP27" s="17">
        <v>52</v>
      </c>
      <c r="BQ27" s="16">
        <v>0</v>
      </c>
      <c r="BR27" s="16">
        <v>0</v>
      </c>
      <c r="BS27" s="16">
        <v>12</v>
      </c>
      <c r="BT27" s="16">
        <v>27</v>
      </c>
      <c r="BU27" s="16">
        <v>7</v>
      </c>
      <c r="BV27" s="16">
        <v>1</v>
      </c>
      <c r="BW27" s="16">
        <v>2</v>
      </c>
      <c r="BX27" s="16">
        <v>8</v>
      </c>
      <c r="BY27" s="16">
        <v>6</v>
      </c>
      <c r="BZ27" s="16">
        <v>1</v>
      </c>
      <c r="CA27" s="16">
        <v>0</v>
      </c>
      <c r="CB27" s="16">
        <v>2</v>
      </c>
      <c r="CC27" s="16">
        <v>0</v>
      </c>
      <c r="CD27" s="16">
        <v>2</v>
      </c>
      <c r="CE27" s="27">
        <v>120</v>
      </c>
    </row>
    <row r="28" spans="1:83" ht="15" customHeight="1" x14ac:dyDescent="0.25">
      <c r="A28" s="38"/>
      <c r="B28" s="13"/>
      <c r="C28" s="14" t="s">
        <v>54</v>
      </c>
      <c r="D28" s="17">
        <v>0</v>
      </c>
      <c r="E28" s="16">
        <v>0</v>
      </c>
      <c r="F28" s="16">
        <v>0</v>
      </c>
      <c r="G28" s="16">
        <v>0</v>
      </c>
      <c r="H28" s="16">
        <v>0</v>
      </c>
      <c r="I28" s="16">
        <v>0</v>
      </c>
      <c r="J28" s="16">
        <v>0</v>
      </c>
      <c r="K28" s="16">
        <v>0</v>
      </c>
      <c r="L28" s="16">
        <v>0</v>
      </c>
      <c r="M28" s="16">
        <v>0</v>
      </c>
      <c r="N28" s="16">
        <v>0</v>
      </c>
      <c r="O28" s="16">
        <v>0</v>
      </c>
      <c r="P28" s="16">
        <v>0</v>
      </c>
      <c r="Q28" s="16">
        <v>0</v>
      </c>
      <c r="R28" s="16">
        <v>0</v>
      </c>
      <c r="S28" s="27">
        <v>0</v>
      </c>
      <c r="T28" s="17">
        <v>0</v>
      </c>
      <c r="U28" s="16">
        <v>0</v>
      </c>
      <c r="V28" s="16">
        <v>0</v>
      </c>
      <c r="W28" s="16">
        <v>0</v>
      </c>
      <c r="X28" s="16">
        <v>0</v>
      </c>
      <c r="Y28" s="16">
        <v>0</v>
      </c>
      <c r="Z28" s="16">
        <v>0</v>
      </c>
      <c r="AA28" s="16">
        <v>0</v>
      </c>
      <c r="AB28" s="16">
        <v>0</v>
      </c>
      <c r="AC28" s="16">
        <v>0</v>
      </c>
      <c r="AD28" s="16">
        <v>0</v>
      </c>
      <c r="AE28" s="16">
        <v>0</v>
      </c>
      <c r="AF28" s="16">
        <v>0</v>
      </c>
      <c r="AG28" s="16">
        <v>0</v>
      </c>
      <c r="AH28" s="16">
        <v>0</v>
      </c>
      <c r="AI28" s="27">
        <v>0</v>
      </c>
      <c r="AJ28" s="17">
        <v>1</v>
      </c>
      <c r="AK28" s="16">
        <v>0</v>
      </c>
      <c r="AL28" s="16">
        <v>0</v>
      </c>
      <c r="AM28" s="16">
        <v>0</v>
      </c>
      <c r="AN28" s="16">
        <v>0</v>
      </c>
      <c r="AO28" s="16">
        <v>0</v>
      </c>
      <c r="AP28" s="16">
        <v>0</v>
      </c>
      <c r="AQ28" s="16">
        <v>0</v>
      </c>
      <c r="AR28" s="16">
        <v>0</v>
      </c>
      <c r="AS28" s="16">
        <v>0</v>
      </c>
      <c r="AT28" s="16">
        <v>0</v>
      </c>
      <c r="AU28" s="16">
        <v>0</v>
      </c>
      <c r="AV28" s="16">
        <v>0</v>
      </c>
      <c r="AW28" s="16">
        <v>0</v>
      </c>
      <c r="AX28" s="16">
        <v>0</v>
      </c>
      <c r="AY28" s="27">
        <v>1</v>
      </c>
      <c r="AZ28" s="17">
        <v>0</v>
      </c>
      <c r="BA28" s="16">
        <v>0</v>
      </c>
      <c r="BB28" s="16">
        <v>0</v>
      </c>
      <c r="BC28" s="16">
        <v>0</v>
      </c>
      <c r="BD28" s="16">
        <v>0</v>
      </c>
      <c r="BE28" s="16">
        <v>0</v>
      </c>
      <c r="BF28" s="16">
        <v>0</v>
      </c>
      <c r="BG28" s="16">
        <v>0</v>
      </c>
      <c r="BH28" s="16">
        <v>0</v>
      </c>
      <c r="BI28" s="16">
        <v>0</v>
      </c>
      <c r="BJ28" s="16">
        <v>0</v>
      </c>
      <c r="BK28" s="16">
        <v>0</v>
      </c>
      <c r="BL28" s="16">
        <v>0</v>
      </c>
      <c r="BM28" s="16">
        <v>0</v>
      </c>
      <c r="BN28" s="16">
        <v>0</v>
      </c>
      <c r="BO28" s="27">
        <v>0</v>
      </c>
      <c r="BP28" s="17">
        <v>0</v>
      </c>
      <c r="BQ28" s="16">
        <v>0</v>
      </c>
      <c r="BR28" s="16">
        <v>0</v>
      </c>
      <c r="BS28" s="16">
        <v>0</v>
      </c>
      <c r="BT28" s="16">
        <v>0</v>
      </c>
      <c r="BU28" s="16">
        <v>0</v>
      </c>
      <c r="BV28" s="16">
        <v>0</v>
      </c>
      <c r="BW28" s="16">
        <v>0</v>
      </c>
      <c r="BX28" s="16">
        <v>0</v>
      </c>
      <c r="BY28" s="16">
        <v>0</v>
      </c>
      <c r="BZ28" s="16">
        <v>0</v>
      </c>
      <c r="CA28" s="16">
        <v>0</v>
      </c>
      <c r="CB28" s="16">
        <v>0</v>
      </c>
      <c r="CC28" s="16">
        <v>0</v>
      </c>
      <c r="CD28" s="16">
        <v>0</v>
      </c>
      <c r="CE28" s="27">
        <v>0</v>
      </c>
    </row>
    <row r="29" spans="1:83" ht="15" customHeight="1" x14ac:dyDescent="0.25">
      <c r="A29" s="38"/>
      <c r="B29" s="13"/>
      <c r="C29" s="14" t="s">
        <v>376</v>
      </c>
      <c r="D29" s="17">
        <v>9</v>
      </c>
      <c r="E29" s="16">
        <v>0</v>
      </c>
      <c r="F29" s="16">
        <v>0</v>
      </c>
      <c r="G29" s="16">
        <v>1</v>
      </c>
      <c r="H29" s="16">
        <v>4</v>
      </c>
      <c r="I29" s="16">
        <v>1</v>
      </c>
      <c r="J29" s="16">
        <v>1</v>
      </c>
      <c r="K29" s="16">
        <v>0</v>
      </c>
      <c r="L29" s="16">
        <v>13</v>
      </c>
      <c r="M29" s="16">
        <v>8</v>
      </c>
      <c r="N29" s="16">
        <v>2</v>
      </c>
      <c r="O29" s="16">
        <v>0</v>
      </c>
      <c r="P29" s="16">
        <v>1</v>
      </c>
      <c r="Q29" s="16">
        <v>0</v>
      </c>
      <c r="R29" s="16">
        <v>0</v>
      </c>
      <c r="S29" s="27">
        <v>40</v>
      </c>
      <c r="T29" s="17">
        <v>8</v>
      </c>
      <c r="U29" s="16">
        <v>0</v>
      </c>
      <c r="V29" s="16">
        <v>1</v>
      </c>
      <c r="W29" s="16">
        <v>0</v>
      </c>
      <c r="X29" s="16">
        <v>1</v>
      </c>
      <c r="Y29" s="16">
        <v>3</v>
      </c>
      <c r="Z29" s="16">
        <v>1</v>
      </c>
      <c r="AA29" s="16">
        <v>0</v>
      </c>
      <c r="AB29" s="16">
        <v>9</v>
      </c>
      <c r="AC29" s="16">
        <v>4</v>
      </c>
      <c r="AD29" s="16">
        <v>4</v>
      </c>
      <c r="AE29" s="16">
        <v>0</v>
      </c>
      <c r="AF29" s="16">
        <v>2</v>
      </c>
      <c r="AG29" s="16">
        <v>0</v>
      </c>
      <c r="AH29" s="16">
        <v>0</v>
      </c>
      <c r="AI29" s="27">
        <v>33</v>
      </c>
      <c r="AJ29" s="17">
        <v>7</v>
      </c>
      <c r="AK29" s="16">
        <v>0</v>
      </c>
      <c r="AL29" s="16">
        <v>0</v>
      </c>
      <c r="AM29" s="16">
        <v>0</v>
      </c>
      <c r="AN29" s="16">
        <v>5</v>
      </c>
      <c r="AO29" s="16">
        <v>2</v>
      </c>
      <c r="AP29" s="16">
        <v>2</v>
      </c>
      <c r="AQ29" s="16">
        <v>0</v>
      </c>
      <c r="AR29" s="16">
        <v>5</v>
      </c>
      <c r="AS29" s="16">
        <v>13</v>
      </c>
      <c r="AT29" s="16">
        <v>3</v>
      </c>
      <c r="AU29" s="16">
        <v>0</v>
      </c>
      <c r="AV29" s="16">
        <v>4</v>
      </c>
      <c r="AW29" s="16">
        <v>0</v>
      </c>
      <c r="AX29" s="16">
        <v>0</v>
      </c>
      <c r="AY29" s="27">
        <v>41</v>
      </c>
      <c r="AZ29" s="17">
        <v>10</v>
      </c>
      <c r="BA29" s="16">
        <v>0</v>
      </c>
      <c r="BB29" s="16">
        <v>0</v>
      </c>
      <c r="BC29" s="16">
        <v>0</v>
      </c>
      <c r="BD29" s="16">
        <v>7</v>
      </c>
      <c r="BE29" s="16">
        <v>1</v>
      </c>
      <c r="BF29" s="16">
        <v>3</v>
      </c>
      <c r="BG29" s="16">
        <v>0</v>
      </c>
      <c r="BH29" s="16">
        <v>11</v>
      </c>
      <c r="BI29" s="16">
        <v>7</v>
      </c>
      <c r="BJ29" s="16">
        <v>3</v>
      </c>
      <c r="BK29" s="16">
        <v>0</v>
      </c>
      <c r="BL29" s="16">
        <v>2</v>
      </c>
      <c r="BM29" s="16">
        <v>0</v>
      </c>
      <c r="BN29" s="16">
        <v>0</v>
      </c>
      <c r="BO29" s="27">
        <v>44</v>
      </c>
      <c r="BP29" s="17">
        <v>11</v>
      </c>
      <c r="BQ29" s="16">
        <v>0</v>
      </c>
      <c r="BR29" s="16">
        <v>0</v>
      </c>
      <c r="BS29" s="16">
        <v>1</v>
      </c>
      <c r="BT29" s="16">
        <v>7</v>
      </c>
      <c r="BU29" s="16">
        <v>1</v>
      </c>
      <c r="BV29" s="16">
        <v>3</v>
      </c>
      <c r="BW29" s="16">
        <v>0</v>
      </c>
      <c r="BX29" s="16">
        <v>4</v>
      </c>
      <c r="BY29" s="16">
        <v>12</v>
      </c>
      <c r="BZ29" s="16">
        <v>4</v>
      </c>
      <c r="CA29" s="16">
        <v>0</v>
      </c>
      <c r="CB29" s="16">
        <v>5</v>
      </c>
      <c r="CC29" s="16">
        <v>0</v>
      </c>
      <c r="CD29" s="16">
        <v>0</v>
      </c>
      <c r="CE29" s="27">
        <v>48</v>
      </c>
    </row>
    <row r="30" spans="1:83" ht="15" customHeight="1" x14ac:dyDescent="0.25">
      <c r="A30" s="38"/>
      <c r="B30" s="13"/>
      <c r="C30" s="14" t="s">
        <v>41</v>
      </c>
      <c r="D30" s="17">
        <v>67</v>
      </c>
      <c r="E30" s="16">
        <v>0</v>
      </c>
      <c r="F30" s="16">
        <v>0</v>
      </c>
      <c r="G30" s="16">
        <v>3</v>
      </c>
      <c r="H30" s="16">
        <v>21</v>
      </c>
      <c r="I30" s="16">
        <v>5</v>
      </c>
      <c r="J30" s="16">
        <v>1</v>
      </c>
      <c r="K30" s="16">
        <v>1</v>
      </c>
      <c r="L30" s="16">
        <v>16</v>
      </c>
      <c r="M30" s="16">
        <v>11</v>
      </c>
      <c r="N30" s="16">
        <v>3</v>
      </c>
      <c r="O30" s="16">
        <v>0</v>
      </c>
      <c r="P30" s="16">
        <v>3</v>
      </c>
      <c r="Q30" s="16">
        <v>0</v>
      </c>
      <c r="R30" s="16">
        <v>0</v>
      </c>
      <c r="S30" s="27">
        <v>131</v>
      </c>
      <c r="T30" s="17">
        <v>76</v>
      </c>
      <c r="U30" s="16">
        <v>0</v>
      </c>
      <c r="V30" s="16">
        <v>2</v>
      </c>
      <c r="W30" s="16">
        <v>9</v>
      </c>
      <c r="X30" s="16">
        <v>27</v>
      </c>
      <c r="Y30" s="16">
        <v>15</v>
      </c>
      <c r="Z30" s="16">
        <v>5</v>
      </c>
      <c r="AA30" s="16">
        <v>1</v>
      </c>
      <c r="AB30" s="16">
        <v>13</v>
      </c>
      <c r="AC30" s="16">
        <v>11</v>
      </c>
      <c r="AD30" s="16">
        <v>4</v>
      </c>
      <c r="AE30" s="16">
        <v>1</v>
      </c>
      <c r="AF30" s="16">
        <v>5</v>
      </c>
      <c r="AG30" s="16">
        <v>0</v>
      </c>
      <c r="AH30" s="16">
        <v>0</v>
      </c>
      <c r="AI30" s="27">
        <v>169</v>
      </c>
      <c r="AJ30" s="17">
        <v>69</v>
      </c>
      <c r="AK30" s="16">
        <v>0</v>
      </c>
      <c r="AL30" s="16">
        <v>0</v>
      </c>
      <c r="AM30" s="16">
        <v>7</v>
      </c>
      <c r="AN30" s="16">
        <v>44</v>
      </c>
      <c r="AO30" s="16">
        <v>10</v>
      </c>
      <c r="AP30" s="16">
        <v>2</v>
      </c>
      <c r="AQ30" s="16">
        <v>4</v>
      </c>
      <c r="AR30" s="16">
        <v>13</v>
      </c>
      <c r="AS30" s="16">
        <v>23</v>
      </c>
      <c r="AT30" s="16">
        <v>3</v>
      </c>
      <c r="AU30" s="16">
        <v>0</v>
      </c>
      <c r="AV30" s="16">
        <v>8</v>
      </c>
      <c r="AW30" s="16">
        <v>1</v>
      </c>
      <c r="AX30" s="16">
        <v>2</v>
      </c>
      <c r="AY30" s="27">
        <v>186</v>
      </c>
      <c r="AZ30" s="17">
        <v>88</v>
      </c>
      <c r="BA30" s="16">
        <v>0</v>
      </c>
      <c r="BB30" s="16">
        <v>0</v>
      </c>
      <c r="BC30" s="16">
        <v>9</v>
      </c>
      <c r="BD30" s="16">
        <v>34</v>
      </c>
      <c r="BE30" s="16">
        <v>8</v>
      </c>
      <c r="BF30" s="16">
        <v>5</v>
      </c>
      <c r="BG30" s="16">
        <v>1</v>
      </c>
      <c r="BH30" s="16">
        <v>22</v>
      </c>
      <c r="BI30" s="16">
        <v>14</v>
      </c>
      <c r="BJ30" s="16">
        <v>3</v>
      </c>
      <c r="BK30" s="16">
        <v>0</v>
      </c>
      <c r="BL30" s="16">
        <v>4</v>
      </c>
      <c r="BM30" s="16">
        <v>0</v>
      </c>
      <c r="BN30" s="16">
        <v>1</v>
      </c>
      <c r="BO30" s="27">
        <v>189</v>
      </c>
      <c r="BP30" s="17">
        <v>76</v>
      </c>
      <c r="BQ30" s="16">
        <v>0</v>
      </c>
      <c r="BR30" s="16">
        <v>0</v>
      </c>
      <c r="BS30" s="16">
        <v>15</v>
      </c>
      <c r="BT30" s="16">
        <v>43</v>
      </c>
      <c r="BU30" s="16">
        <v>12</v>
      </c>
      <c r="BV30" s="16">
        <v>4</v>
      </c>
      <c r="BW30" s="16">
        <v>4</v>
      </c>
      <c r="BX30" s="16">
        <v>13</v>
      </c>
      <c r="BY30" s="16">
        <v>19</v>
      </c>
      <c r="BZ30" s="16">
        <v>5</v>
      </c>
      <c r="CA30" s="16">
        <v>0</v>
      </c>
      <c r="CB30" s="16">
        <v>8</v>
      </c>
      <c r="CC30" s="16">
        <v>0</v>
      </c>
      <c r="CD30" s="16">
        <v>2</v>
      </c>
      <c r="CE30" s="27">
        <v>201</v>
      </c>
    </row>
    <row r="31" spans="1:83" ht="15" customHeight="1" x14ac:dyDescent="0.25">
      <c r="A31" s="39"/>
      <c r="B31" s="37" t="s">
        <v>41</v>
      </c>
      <c r="C31" s="37"/>
      <c r="D31" s="205">
        <v>358</v>
      </c>
      <c r="E31" s="206">
        <v>9</v>
      </c>
      <c r="F31" s="206">
        <v>0</v>
      </c>
      <c r="G31" s="206">
        <v>5</v>
      </c>
      <c r="H31" s="206">
        <v>97</v>
      </c>
      <c r="I31" s="206">
        <v>27</v>
      </c>
      <c r="J31" s="206">
        <v>10</v>
      </c>
      <c r="K31" s="206">
        <v>14</v>
      </c>
      <c r="L31" s="206">
        <v>97</v>
      </c>
      <c r="M31" s="206">
        <v>77</v>
      </c>
      <c r="N31" s="206">
        <v>9</v>
      </c>
      <c r="O31" s="206">
        <v>0</v>
      </c>
      <c r="P31" s="206">
        <v>16</v>
      </c>
      <c r="Q31" s="206">
        <v>0</v>
      </c>
      <c r="R31" s="206">
        <v>1</v>
      </c>
      <c r="S31" s="212">
        <v>720</v>
      </c>
      <c r="T31" s="205">
        <v>331</v>
      </c>
      <c r="U31" s="206">
        <v>5</v>
      </c>
      <c r="V31" s="206">
        <v>2</v>
      </c>
      <c r="W31" s="206">
        <v>12</v>
      </c>
      <c r="X31" s="206">
        <v>91</v>
      </c>
      <c r="Y31" s="206">
        <v>36</v>
      </c>
      <c r="Z31" s="206">
        <v>13</v>
      </c>
      <c r="AA31" s="206">
        <v>21</v>
      </c>
      <c r="AB31" s="206">
        <v>93</v>
      </c>
      <c r="AC31" s="206">
        <v>87</v>
      </c>
      <c r="AD31" s="206">
        <v>9</v>
      </c>
      <c r="AE31" s="206">
        <v>1</v>
      </c>
      <c r="AF31" s="206">
        <v>17</v>
      </c>
      <c r="AG31" s="206">
        <v>0</v>
      </c>
      <c r="AH31" s="206">
        <v>5</v>
      </c>
      <c r="AI31" s="212">
        <v>723</v>
      </c>
      <c r="AJ31" s="205">
        <v>381</v>
      </c>
      <c r="AK31" s="206">
        <v>7</v>
      </c>
      <c r="AL31" s="206">
        <v>0</v>
      </c>
      <c r="AM31" s="206">
        <v>11</v>
      </c>
      <c r="AN31" s="206">
        <v>133</v>
      </c>
      <c r="AO31" s="206">
        <v>28</v>
      </c>
      <c r="AP31" s="206">
        <v>17</v>
      </c>
      <c r="AQ31" s="206">
        <v>34</v>
      </c>
      <c r="AR31" s="206">
        <v>87</v>
      </c>
      <c r="AS31" s="206">
        <v>94</v>
      </c>
      <c r="AT31" s="206">
        <v>8</v>
      </c>
      <c r="AU31" s="206">
        <v>1</v>
      </c>
      <c r="AV31" s="206">
        <v>19</v>
      </c>
      <c r="AW31" s="206">
        <v>4</v>
      </c>
      <c r="AX31" s="206">
        <v>5</v>
      </c>
      <c r="AY31" s="212">
        <v>829</v>
      </c>
      <c r="AZ31" s="205">
        <v>404</v>
      </c>
      <c r="BA31" s="206">
        <v>8</v>
      </c>
      <c r="BB31" s="206">
        <v>0</v>
      </c>
      <c r="BC31" s="206">
        <v>14</v>
      </c>
      <c r="BD31" s="206">
        <v>107</v>
      </c>
      <c r="BE31" s="206">
        <v>41</v>
      </c>
      <c r="BF31" s="206">
        <v>21</v>
      </c>
      <c r="BG31" s="206">
        <v>31</v>
      </c>
      <c r="BH31" s="206">
        <v>106</v>
      </c>
      <c r="BI31" s="206">
        <v>75</v>
      </c>
      <c r="BJ31" s="206">
        <v>13</v>
      </c>
      <c r="BK31" s="206">
        <v>2</v>
      </c>
      <c r="BL31" s="206">
        <v>34</v>
      </c>
      <c r="BM31" s="206">
        <v>1</v>
      </c>
      <c r="BN31" s="206">
        <v>2</v>
      </c>
      <c r="BO31" s="212">
        <v>859</v>
      </c>
      <c r="BP31" s="205">
        <v>457</v>
      </c>
      <c r="BQ31" s="206">
        <v>13</v>
      </c>
      <c r="BR31" s="206">
        <v>0</v>
      </c>
      <c r="BS31" s="206">
        <v>21</v>
      </c>
      <c r="BT31" s="206">
        <v>135</v>
      </c>
      <c r="BU31" s="206">
        <v>59</v>
      </c>
      <c r="BV31" s="206">
        <v>25</v>
      </c>
      <c r="BW31" s="206">
        <v>37</v>
      </c>
      <c r="BX31" s="206">
        <v>64</v>
      </c>
      <c r="BY31" s="206">
        <v>80</v>
      </c>
      <c r="BZ31" s="206">
        <v>13</v>
      </c>
      <c r="CA31" s="206">
        <v>0</v>
      </c>
      <c r="CB31" s="206">
        <v>31</v>
      </c>
      <c r="CC31" s="206">
        <v>0</v>
      </c>
      <c r="CD31" s="206">
        <v>2</v>
      </c>
      <c r="CE31" s="212">
        <v>937</v>
      </c>
    </row>
    <row r="32" spans="1:83" ht="15" customHeight="1" x14ac:dyDescent="0.25">
      <c r="A32" s="38" t="s">
        <v>14</v>
      </c>
      <c r="B32" s="13" t="s">
        <v>208</v>
      </c>
      <c r="C32" s="14" t="s">
        <v>55</v>
      </c>
      <c r="D32" s="17">
        <v>54</v>
      </c>
      <c r="E32" s="16">
        <v>0</v>
      </c>
      <c r="F32" s="16">
        <v>0</v>
      </c>
      <c r="G32" s="16">
        <v>6</v>
      </c>
      <c r="H32" s="16">
        <v>21</v>
      </c>
      <c r="I32" s="16">
        <v>21</v>
      </c>
      <c r="J32" s="16">
        <v>21</v>
      </c>
      <c r="K32" s="16">
        <v>0</v>
      </c>
      <c r="L32" s="16">
        <v>103</v>
      </c>
      <c r="M32" s="16">
        <v>131</v>
      </c>
      <c r="N32" s="16">
        <v>441</v>
      </c>
      <c r="O32" s="16">
        <v>12</v>
      </c>
      <c r="P32" s="16">
        <v>60</v>
      </c>
      <c r="Q32" s="16">
        <v>6</v>
      </c>
      <c r="R32" s="16">
        <v>0</v>
      </c>
      <c r="S32" s="27">
        <v>876</v>
      </c>
      <c r="T32" s="17">
        <v>49</v>
      </c>
      <c r="U32" s="16">
        <v>0</v>
      </c>
      <c r="V32" s="16">
        <v>2</v>
      </c>
      <c r="W32" s="16">
        <v>8</v>
      </c>
      <c r="X32" s="16">
        <v>32</v>
      </c>
      <c r="Y32" s="16">
        <v>14</v>
      </c>
      <c r="Z32" s="16">
        <v>40</v>
      </c>
      <c r="AA32" s="16">
        <v>0</v>
      </c>
      <c r="AB32" s="16">
        <v>107</v>
      </c>
      <c r="AC32" s="16">
        <v>151</v>
      </c>
      <c r="AD32" s="16">
        <v>437</v>
      </c>
      <c r="AE32" s="16">
        <v>10</v>
      </c>
      <c r="AF32" s="16">
        <v>88</v>
      </c>
      <c r="AG32" s="16">
        <v>10</v>
      </c>
      <c r="AH32" s="16">
        <v>0</v>
      </c>
      <c r="AI32" s="27">
        <v>948</v>
      </c>
      <c r="AJ32" s="17">
        <v>54</v>
      </c>
      <c r="AK32" s="16">
        <v>0</v>
      </c>
      <c r="AL32" s="16">
        <v>3</v>
      </c>
      <c r="AM32" s="16">
        <v>15</v>
      </c>
      <c r="AN32" s="16">
        <v>32</v>
      </c>
      <c r="AO32" s="16">
        <v>16</v>
      </c>
      <c r="AP32" s="16">
        <v>22</v>
      </c>
      <c r="AQ32" s="16">
        <v>1</v>
      </c>
      <c r="AR32" s="16">
        <v>86</v>
      </c>
      <c r="AS32" s="16">
        <v>153</v>
      </c>
      <c r="AT32" s="16">
        <v>433</v>
      </c>
      <c r="AU32" s="16">
        <v>15</v>
      </c>
      <c r="AV32" s="16">
        <v>58</v>
      </c>
      <c r="AW32" s="16">
        <v>8</v>
      </c>
      <c r="AX32" s="16">
        <v>0</v>
      </c>
      <c r="AY32" s="27">
        <v>896</v>
      </c>
      <c r="AZ32" s="17">
        <v>45</v>
      </c>
      <c r="BA32" s="16">
        <v>0</v>
      </c>
      <c r="BB32" s="16">
        <v>1</v>
      </c>
      <c r="BC32" s="16">
        <v>11</v>
      </c>
      <c r="BD32" s="16">
        <v>23</v>
      </c>
      <c r="BE32" s="16">
        <v>21</v>
      </c>
      <c r="BF32" s="16">
        <v>28</v>
      </c>
      <c r="BG32" s="16">
        <v>0</v>
      </c>
      <c r="BH32" s="16">
        <v>78</v>
      </c>
      <c r="BI32" s="16">
        <v>153</v>
      </c>
      <c r="BJ32" s="16">
        <v>422</v>
      </c>
      <c r="BK32" s="16">
        <v>15</v>
      </c>
      <c r="BL32" s="16">
        <v>68</v>
      </c>
      <c r="BM32" s="16">
        <v>6</v>
      </c>
      <c r="BN32" s="16">
        <v>0</v>
      </c>
      <c r="BO32" s="27">
        <v>871</v>
      </c>
      <c r="BP32" s="17">
        <v>49</v>
      </c>
      <c r="BQ32" s="16">
        <v>0</v>
      </c>
      <c r="BR32" s="16">
        <v>3</v>
      </c>
      <c r="BS32" s="16">
        <v>6</v>
      </c>
      <c r="BT32" s="16">
        <v>23</v>
      </c>
      <c r="BU32" s="16">
        <v>13</v>
      </c>
      <c r="BV32" s="16">
        <v>28</v>
      </c>
      <c r="BW32" s="16">
        <v>0</v>
      </c>
      <c r="BX32" s="16">
        <v>86</v>
      </c>
      <c r="BY32" s="16">
        <v>136</v>
      </c>
      <c r="BZ32" s="16">
        <v>408</v>
      </c>
      <c r="CA32" s="16">
        <v>16</v>
      </c>
      <c r="CB32" s="16">
        <v>72</v>
      </c>
      <c r="CC32" s="16">
        <v>2</v>
      </c>
      <c r="CD32" s="16">
        <v>0</v>
      </c>
      <c r="CE32" s="27">
        <v>842</v>
      </c>
    </row>
    <row r="33" spans="1:83" ht="15" customHeight="1" x14ac:dyDescent="0.25">
      <c r="A33" s="38"/>
      <c r="B33" s="13"/>
      <c r="C33" s="14" t="s">
        <v>56</v>
      </c>
      <c r="D33" s="17">
        <v>140</v>
      </c>
      <c r="E33" s="16">
        <v>19</v>
      </c>
      <c r="F33" s="16">
        <v>4</v>
      </c>
      <c r="G33" s="16">
        <v>12</v>
      </c>
      <c r="H33" s="16">
        <v>47</v>
      </c>
      <c r="I33" s="16">
        <v>72</v>
      </c>
      <c r="J33" s="16">
        <v>129</v>
      </c>
      <c r="K33" s="16">
        <v>9</v>
      </c>
      <c r="L33" s="16">
        <v>58</v>
      </c>
      <c r="M33" s="16">
        <v>289</v>
      </c>
      <c r="N33" s="16">
        <v>1571</v>
      </c>
      <c r="O33" s="16">
        <v>46</v>
      </c>
      <c r="P33" s="16">
        <v>142</v>
      </c>
      <c r="Q33" s="16">
        <v>279</v>
      </c>
      <c r="R33" s="16">
        <v>2</v>
      </c>
      <c r="S33" s="27">
        <v>2819</v>
      </c>
      <c r="T33" s="17">
        <v>152</v>
      </c>
      <c r="U33" s="16">
        <v>19</v>
      </c>
      <c r="V33" s="16">
        <v>8</v>
      </c>
      <c r="W33" s="16">
        <v>22</v>
      </c>
      <c r="X33" s="16">
        <v>52</v>
      </c>
      <c r="Y33" s="16">
        <v>64</v>
      </c>
      <c r="Z33" s="16">
        <v>131</v>
      </c>
      <c r="AA33" s="16">
        <v>23</v>
      </c>
      <c r="AB33" s="16">
        <v>53</v>
      </c>
      <c r="AC33" s="16">
        <v>296</v>
      </c>
      <c r="AD33" s="16">
        <v>1409</v>
      </c>
      <c r="AE33" s="16">
        <v>35</v>
      </c>
      <c r="AF33" s="16">
        <v>203</v>
      </c>
      <c r="AG33" s="16">
        <v>214</v>
      </c>
      <c r="AH33" s="16">
        <v>6</v>
      </c>
      <c r="AI33" s="27">
        <v>2687</v>
      </c>
      <c r="AJ33" s="17">
        <v>197</v>
      </c>
      <c r="AK33" s="16">
        <v>13</v>
      </c>
      <c r="AL33" s="16">
        <v>6</v>
      </c>
      <c r="AM33" s="16">
        <v>27</v>
      </c>
      <c r="AN33" s="16">
        <v>49</v>
      </c>
      <c r="AO33" s="16">
        <v>59</v>
      </c>
      <c r="AP33" s="16">
        <v>138</v>
      </c>
      <c r="AQ33" s="16">
        <v>17</v>
      </c>
      <c r="AR33" s="16">
        <v>47</v>
      </c>
      <c r="AS33" s="16">
        <v>273</v>
      </c>
      <c r="AT33" s="16">
        <v>1228</v>
      </c>
      <c r="AU33" s="16">
        <v>42</v>
      </c>
      <c r="AV33" s="16">
        <v>184</v>
      </c>
      <c r="AW33" s="16">
        <v>220</v>
      </c>
      <c r="AX33" s="16">
        <v>9</v>
      </c>
      <c r="AY33" s="27">
        <v>2509</v>
      </c>
      <c r="AZ33" s="17">
        <v>220</v>
      </c>
      <c r="BA33" s="16">
        <v>13</v>
      </c>
      <c r="BB33" s="16">
        <v>5</v>
      </c>
      <c r="BC33" s="16">
        <v>34</v>
      </c>
      <c r="BD33" s="16">
        <v>45</v>
      </c>
      <c r="BE33" s="16">
        <v>64</v>
      </c>
      <c r="BF33" s="16">
        <v>111</v>
      </c>
      <c r="BG33" s="16">
        <v>7</v>
      </c>
      <c r="BH33" s="16">
        <v>54</v>
      </c>
      <c r="BI33" s="16">
        <v>245</v>
      </c>
      <c r="BJ33" s="16">
        <v>1026</v>
      </c>
      <c r="BK33" s="16">
        <v>40</v>
      </c>
      <c r="BL33" s="16">
        <v>187</v>
      </c>
      <c r="BM33" s="16">
        <v>153</v>
      </c>
      <c r="BN33" s="16">
        <v>3</v>
      </c>
      <c r="BO33" s="27">
        <v>2207</v>
      </c>
      <c r="BP33" s="17">
        <v>290</v>
      </c>
      <c r="BQ33" s="16">
        <v>10</v>
      </c>
      <c r="BR33" s="16">
        <v>6</v>
      </c>
      <c r="BS33" s="16">
        <v>29</v>
      </c>
      <c r="BT33" s="16">
        <v>48</v>
      </c>
      <c r="BU33" s="16">
        <v>57</v>
      </c>
      <c r="BV33" s="16">
        <v>138</v>
      </c>
      <c r="BW33" s="16">
        <v>16</v>
      </c>
      <c r="BX33" s="16">
        <v>59</v>
      </c>
      <c r="BY33" s="16">
        <v>268</v>
      </c>
      <c r="BZ33" s="16">
        <v>848</v>
      </c>
      <c r="CA33" s="16">
        <v>39</v>
      </c>
      <c r="CB33" s="16">
        <v>166</v>
      </c>
      <c r="CC33" s="16">
        <v>103</v>
      </c>
      <c r="CD33" s="16">
        <v>6</v>
      </c>
      <c r="CE33" s="27">
        <v>2083</v>
      </c>
    </row>
    <row r="34" spans="1:83" ht="15" customHeight="1" x14ac:dyDescent="0.25">
      <c r="A34" s="38"/>
      <c r="B34" s="13"/>
      <c r="C34" s="14" t="s">
        <v>41</v>
      </c>
      <c r="D34" s="17">
        <v>194</v>
      </c>
      <c r="E34" s="16">
        <v>19</v>
      </c>
      <c r="F34" s="16">
        <v>4</v>
      </c>
      <c r="G34" s="16">
        <v>18</v>
      </c>
      <c r="H34" s="16">
        <v>68</v>
      </c>
      <c r="I34" s="16">
        <v>93</v>
      </c>
      <c r="J34" s="16">
        <v>150</v>
      </c>
      <c r="K34" s="16">
        <v>9</v>
      </c>
      <c r="L34" s="16">
        <v>161</v>
      </c>
      <c r="M34" s="16">
        <v>420</v>
      </c>
      <c r="N34" s="16">
        <v>2012</v>
      </c>
      <c r="O34" s="16">
        <v>58</v>
      </c>
      <c r="P34" s="16">
        <v>202</v>
      </c>
      <c r="Q34" s="16">
        <v>285</v>
      </c>
      <c r="R34" s="16">
        <v>2</v>
      </c>
      <c r="S34" s="27">
        <v>3695</v>
      </c>
      <c r="T34" s="17">
        <v>201</v>
      </c>
      <c r="U34" s="16">
        <v>19</v>
      </c>
      <c r="V34" s="16">
        <v>10</v>
      </c>
      <c r="W34" s="16">
        <v>30</v>
      </c>
      <c r="X34" s="16">
        <v>84</v>
      </c>
      <c r="Y34" s="16">
        <v>78</v>
      </c>
      <c r="Z34" s="16">
        <v>171</v>
      </c>
      <c r="AA34" s="16">
        <v>23</v>
      </c>
      <c r="AB34" s="16">
        <v>160</v>
      </c>
      <c r="AC34" s="16">
        <v>447</v>
      </c>
      <c r="AD34" s="16">
        <v>1846</v>
      </c>
      <c r="AE34" s="16">
        <v>45</v>
      </c>
      <c r="AF34" s="16">
        <v>291</v>
      </c>
      <c r="AG34" s="16">
        <v>224</v>
      </c>
      <c r="AH34" s="16">
        <v>6</v>
      </c>
      <c r="AI34" s="27">
        <v>3635</v>
      </c>
      <c r="AJ34" s="17">
        <v>251</v>
      </c>
      <c r="AK34" s="16">
        <v>13</v>
      </c>
      <c r="AL34" s="16">
        <v>9</v>
      </c>
      <c r="AM34" s="16">
        <v>42</v>
      </c>
      <c r="AN34" s="16">
        <v>81</v>
      </c>
      <c r="AO34" s="16">
        <v>75</v>
      </c>
      <c r="AP34" s="16">
        <v>160</v>
      </c>
      <c r="AQ34" s="16">
        <v>18</v>
      </c>
      <c r="AR34" s="16">
        <v>133</v>
      </c>
      <c r="AS34" s="16">
        <v>426</v>
      </c>
      <c r="AT34" s="16">
        <v>1661</v>
      </c>
      <c r="AU34" s="16">
        <v>57</v>
      </c>
      <c r="AV34" s="16">
        <v>242</v>
      </c>
      <c r="AW34" s="16">
        <v>228</v>
      </c>
      <c r="AX34" s="16">
        <v>9</v>
      </c>
      <c r="AY34" s="27">
        <v>3405</v>
      </c>
      <c r="AZ34" s="17">
        <v>265</v>
      </c>
      <c r="BA34" s="16">
        <v>13</v>
      </c>
      <c r="BB34" s="16">
        <v>6</v>
      </c>
      <c r="BC34" s="16">
        <v>45</v>
      </c>
      <c r="BD34" s="16">
        <v>68</v>
      </c>
      <c r="BE34" s="16">
        <v>85</v>
      </c>
      <c r="BF34" s="16">
        <v>139</v>
      </c>
      <c r="BG34" s="16">
        <v>7</v>
      </c>
      <c r="BH34" s="16">
        <v>132</v>
      </c>
      <c r="BI34" s="16">
        <v>398</v>
      </c>
      <c r="BJ34" s="16">
        <v>1448</v>
      </c>
      <c r="BK34" s="16">
        <v>55</v>
      </c>
      <c r="BL34" s="16">
        <v>255</v>
      </c>
      <c r="BM34" s="16">
        <v>159</v>
      </c>
      <c r="BN34" s="16">
        <v>3</v>
      </c>
      <c r="BO34" s="27">
        <v>3078</v>
      </c>
      <c r="BP34" s="17">
        <v>339</v>
      </c>
      <c r="BQ34" s="16">
        <v>10</v>
      </c>
      <c r="BR34" s="16">
        <v>9</v>
      </c>
      <c r="BS34" s="16">
        <v>35</v>
      </c>
      <c r="BT34" s="16">
        <v>71</v>
      </c>
      <c r="BU34" s="16">
        <v>70</v>
      </c>
      <c r="BV34" s="16">
        <v>166</v>
      </c>
      <c r="BW34" s="16">
        <v>16</v>
      </c>
      <c r="BX34" s="16">
        <v>145</v>
      </c>
      <c r="BY34" s="16">
        <v>404</v>
      </c>
      <c r="BZ34" s="16">
        <v>1256</v>
      </c>
      <c r="CA34" s="16">
        <v>55</v>
      </c>
      <c r="CB34" s="16">
        <v>238</v>
      </c>
      <c r="CC34" s="16">
        <v>105</v>
      </c>
      <c r="CD34" s="16">
        <v>6</v>
      </c>
      <c r="CE34" s="27">
        <v>2925</v>
      </c>
    </row>
    <row r="35" spans="1:83" ht="15" customHeight="1" x14ac:dyDescent="0.25">
      <c r="A35" s="38"/>
      <c r="B35" s="13" t="s">
        <v>209</v>
      </c>
      <c r="C35" s="14" t="s">
        <v>57</v>
      </c>
      <c r="D35" s="17">
        <v>0</v>
      </c>
      <c r="E35" s="16">
        <v>0</v>
      </c>
      <c r="F35" s="16">
        <v>0</v>
      </c>
      <c r="G35" s="16">
        <v>0</v>
      </c>
      <c r="H35" s="16">
        <v>1</v>
      </c>
      <c r="I35" s="16">
        <v>0</v>
      </c>
      <c r="J35" s="16">
        <v>0</v>
      </c>
      <c r="K35" s="16">
        <v>0</v>
      </c>
      <c r="L35" s="16">
        <v>0</v>
      </c>
      <c r="M35" s="16">
        <v>2</v>
      </c>
      <c r="N35" s="16">
        <v>16</v>
      </c>
      <c r="O35" s="16">
        <v>1</v>
      </c>
      <c r="P35" s="16">
        <v>6</v>
      </c>
      <c r="Q35" s="16">
        <v>2</v>
      </c>
      <c r="R35" s="16">
        <v>0</v>
      </c>
      <c r="S35" s="27">
        <v>28</v>
      </c>
      <c r="T35" s="17">
        <v>0</v>
      </c>
      <c r="U35" s="16">
        <v>0</v>
      </c>
      <c r="V35" s="16">
        <v>0</v>
      </c>
      <c r="W35" s="16">
        <v>0</v>
      </c>
      <c r="X35" s="16">
        <v>0</v>
      </c>
      <c r="Y35" s="16">
        <v>0</v>
      </c>
      <c r="Z35" s="16">
        <v>0</v>
      </c>
      <c r="AA35" s="16">
        <v>0</v>
      </c>
      <c r="AB35" s="16">
        <v>2</v>
      </c>
      <c r="AC35" s="16">
        <v>1</v>
      </c>
      <c r="AD35" s="16">
        <v>15</v>
      </c>
      <c r="AE35" s="16">
        <v>1</v>
      </c>
      <c r="AF35" s="16">
        <v>9</v>
      </c>
      <c r="AG35" s="16">
        <v>2</v>
      </c>
      <c r="AH35" s="16">
        <v>0</v>
      </c>
      <c r="AI35" s="27">
        <v>30</v>
      </c>
      <c r="AJ35" s="17">
        <v>0</v>
      </c>
      <c r="AK35" s="16">
        <v>0</v>
      </c>
      <c r="AL35" s="16">
        <v>0</v>
      </c>
      <c r="AM35" s="16">
        <v>0</v>
      </c>
      <c r="AN35" s="16">
        <v>2</v>
      </c>
      <c r="AO35" s="16">
        <v>0</v>
      </c>
      <c r="AP35" s="16">
        <v>0</v>
      </c>
      <c r="AQ35" s="16">
        <v>0</v>
      </c>
      <c r="AR35" s="16">
        <v>0</v>
      </c>
      <c r="AS35" s="16">
        <v>1</v>
      </c>
      <c r="AT35" s="16">
        <v>16</v>
      </c>
      <c r="AU35" s="16">
        <v>2</v>
      </c>
      <c r="AV35" s="16">
        <v>1</v>
      </c>
      <c r="AW35" s="16">
        <v>2</v>
      </c>
      <c r="AX35" s="16">
        <v>1</v>
      </c>
      <c r="AY35" s="27">
        <v>25</v>
      </c>
      <c r="AZ35" s="17">
        <v>0</v>
      </c>
      <c r="BA35" s="16">
        <v>0</v>
      </c>
      <c r="BB35" s="16">
        <v>0</v>
      </c>
      <c r="BC35" s="16">
        <v>0</v>
      </c>
      <c r="BD35" s="16">
        <v>0</v>
      </c>
      <c r="BE35" s="16">
        <v>0</v>
      </c>
      <c r="BF35" s="16">
        <v>0</v>
      </c>
      <c r="BG35" s="16">
        <v>0</v>
      </c>
      <c r="BH35" s="16">
        <v>0</v>
      </c>
      <c r="BI35" s="16">
        <v>3</v>
      </c>
      <c r="BJ35" s="16">
        <v>24</v>
      </c>
      <c r="BK35" s="16">
        <v>1</v>
      </c>
      <c r="BL35" s="16">
        <v>11</v>
      </c>
      <c r="BM35" s="16">
        <v>0</v>
      </c>
      <c r="BN35" s="16">
        <v>0</v>
      </c>
      <c r="BO35" s="27">
        <v>39</v>
      </c>
      <c r="BP35" s="17">
        <v>2</v>
      </c>
      <c r="BQ35" s="16">
        <v>0</v>
      </c>
      <c r="BR35" s="16">
        <v>0</v>
      </c>
      <c r="BS35" s="16">
        <v>0</v>
      </c>
      <c r="BT35" s="16">
        <v>0</v>
      </c>
      <c r="BU35" s="16">
        <v>0</v>
      </c>
      <c r="BV35" s="16">
        <v>0</v>
      </c>
      <c r="BW35" s="16">
        <v>0</v>
      </c>
      <c r="BX35" s="16">
        <v>3</v>
      </c>
      <c r="BY35" s="16">
        <v>0</v>
      </c>
      <c r="BZ35" s="16">
        <v>11</v>
      </c>
      <c r="CA35" s="16">
        <v>0</v>
      </c>
      <c r="CB35" s="16">
        <v>12</v>
      </c>
      <c r="CC35" s="16">
        <v>1</v>
      </c>
      <c r="CD35" s="16">
        <v>0</v>
      </c>
      <c r="CE35" s="27">
        <v>29</v>
      </c>
    </row>
    <row r="36" spans="1:83" ht="15" customHeight="1" x14ac:dyDescent="0.25">
      <c r="A36" s="38"/>
      <c r="B36" s="13"/>
      <c r="C36" s="14" t="s">
        <v>377</v>
      </c>
      <c r="D36" s="17">
        <v>4</v>
      </c>
      <c r="E36" s="16">
        <v>1</v>
      </c>
      <c r="F36" s="16">
        <v>0</v>
      </c>
      <c r="G36" s="16">
        <v>0</v>
      </c>
      <c r="H36" s="16">
        <v>1</v>
      </c>
      <c r="I36" s="16">
        <v>4</v>
      </c>
      <c r="J36" s="16">
        <v>1</v>
      </c>
      <c r="K36" s="16">
        <v>1</v>
      </c>
      <c r="L36" s="16">
        <v>0</v>
      </c>
      <c r="M36" s="16">
        <v>8</v>
      </c>
      <c r="N36" s="16">
        <v>2</v>
      </c>
      <c r="O36" s="16">
        <v>0</v>
      </c>
      <c r="P36" s="16">
        <v>2</v>
      </c>
      <c r="Q36" s="16">
        <v>1</v>
      </c>
      <c r="R36" s="16">
        <v>0</v>
      </c>
      <c r="S36" s="27">
        <v>25</v>
      </c>
      <c r="T36" s="17">
        <v>1</v>
      </c>
      <c r="U36" s="16">
        <v>0</v>
      </c>
      <c r="V36" s="16">
        <v>1</v>
      </c>
      <c r="W36" s="16">
        <v>0</v>
      </c>
      <c r="X36" s="16">
        <v>1</v>
      </c>
      <c r="Y36" s="16">
        <v>0</v>
      </c>
      <c r="Z36" s="16">
        <v>0</v>
      </c>
      <c r="AA36" s="16">
        <v>0</v>
      </c>
      <c r="AB36" s="16">
        <v>0</v>
      </c>
      <c r="AC36" s="16">
        <v>1</v>
      </c>
      <c r="AD36" s="16">
        <v>6</v>
      </c>
      <c r="AE36" s="16">
        <v>0</v>
      </c>
      <c r="AF36" s="16">
        <v>3</v>
      </c>
      <c r="AG36" s="16">
        <v>0</v>
      </c>
      <c r="AH36" s="16">
        <v>1</v>
      </c>
      <c r="AI36" s="27">
        <v>14</v>
      </c>
      <c r="AJ36" s="17">
        <v>1</v>
      </c>
      <c r="AK36" s="16">
        <v>0</v>
      </c>
      <c r="AL36" s="16">
        <v>0</v>
      </c>
      <c r="AM36" s="16">
        <v>0</v>
      </c>
      <c r="AN36" s="16">
        <v>0</v>
      </c>
      <c r="AO36" s="16">
        <v>0</v>
      </c>
      <c r="AP36" s="16">
        <v>1</v>
      </c>
      <c r="AQ36" s="16">
        <v>0</v>
      </c>
      <c r="AR36" s="16">
        <v>2</v>
      </c>
      <c r="AS36" s="16">
        <v>3</v>
      </c>
      <c r="AT36" s="16">
        <v>6</v>
      </c>
      <c r="AU36" s="16">
        <v>0</v>
      </c>
      <c r="AV36" s="16">
        <v>1</v>
      </c>
      <c r="AW36" s="16">
        <v>0</v>
      </c>
      <c r="AX36" s="16">
        <v>0</v>
      </c>
      <c r="AY36" s="27">
        <v>14</v>
      </c>
      <c r="AZ36" s="17">
        <v>2</v>
      </c>
      <c r="BA36" s="16">
        <v>0</v>
      </c>
      <c r="BB36" s="16">
        <v>0</v>
      </c>
      <c r="BC36" s="16">
        <v>0</v>
      </c>
      <c r="BD36" s="16">
        <v>1</v>
      </c>
      <c r="BE36" s="16">
        <v>0</v>
      </c>
      <c r="BF36" s="16">
        <v>1</v>
      </c>
      <c r="BG36" s="16">
        <v>2</v>
      </c>
      <c r="BH36" s="16">
        <v>0</v>
      </c>
      <c r="BI36" s="16">
        <v>1</v>
      </c>
      <c r="BJ36" s="16">
        <v>1</v>
      </c>
      <c r="BK36" s="16">
        <v>0</v>
      </c>
      <c r="BL36" s="16">
        <v>2</v>
      </c>
      <c r="BM36" s="16">
        <v>0</v>
      </c>
      <c r="BN36" s="16">
        <v>0</v>
      </c>
      <c r="BO36" s="27">
        <v>10</v>
      </c>
      <c r="BP36" s="17">
        <v>3</v>
      </c>
      <c r="BQ36" s="16">
        <v>0</v>
      </c>
      <c r="BR36" s="16">
        <v>0</v>
      </c>
      <c r="BS36" s="16">
        <v>1</v>
      </c>
      <c r="BT36" s="16">
        <v>2</v>
      </c>
      <c r="BU36" s="16">
        <v>3</v>
      </c>
      <c r="BV36" s="16">
        <v>0</v>
      </c>
      <c r="BW36" s="16">
        <v>0</v>
      </c>
      <c r="BX36" s="16">
        <v>0</v>
      </c>
      <c r="BY36" s="16">
        <v>4</v>
      </c>
      <c r="BZ36" s="16">
        <v>2</v>
      </c>
      <c r="CA36" s="16">
        <v>0</v>
      </c>
      <c r="CB36" s="16">
        <v>3</v>
      </c>
      <c r="CC36" s="16">
        <v>0</v>
      </c>
      <c r="CD36" s="16">
        <v>0</v>
      </c>
      <c r="CE36" s="27">
        <v>18</v>
      </c>
    </row>
    <row r="37" spans="1:83" ht="15" customHeight="1" x14ac:dyDescent="0.25">
      <c r="A37" s="38"/>
      <c r="B37" s="13"/>
      <c r="C37" s="14" t="s">
        <v>41</v>
      </c>
      <c r="D37" s="17">
        <v>4</v>
      </c>
      <c r="E37" s="16">
        <v>1</v>
      </c>
      <c r="F37" s="16">
        <v>0</v>
      </c>
      <c r="G37" s="16">
        <v>0</v>
      </c>
      <c r="H37" s="16">
        <v>2</v>
      </c>
      <c r="I37" s="16">
        <v>4</v>
      </c>
      <c r="J37" s="16">
        <v>1</v>
      </c>
      <c r="K37" s="16">
        <v>1</v>
      </c>
      <c r="L37" s="16">
        <v>0</v>
      </c>
      <c r="M37" s="16">
        <v>10</v>
      </c>
      <c r="N37" s="16">
        <v>18</v>
      </c>
      <c r="O37" s="16">
        <v>1</v>
      </c>
      <c r="P37" s="16">
        <v>8</v>
      </c>
      <c r="Q37" s="16">
        <v>3</v>
      </c>
      <c r="R37" s="16">
        <v>0</v>
      </c>
      <c r="S37" s="27">
        <v>53</v>
      </c>
      <c r="T37" s="17">
        <v>1</v>
      </c>
      <c r="U37" s="16">
        <v>0</v>
      </c>
      <c r="V37" s="16">
        <v>1</v>
      </c>
      <c r="W37" s="16">
        <v>0</v>
      </c>
      <c r="X37" s="16">
        <v>1</v>
      </c>
      <c r="Y37" s="16">
        <v>0</v>
      </c>
      <c r="Z37" s="16">
        <v>0</v>
      </c>
      <c r="AA37" s="16">
        <v>0</v>
      </c>
      <c r="AB37" s="16">
        <v>2</v>
      </c>
      <c r="AC37" s="16">
        <v>2</v>
      </c>
      <c r="AD37" s="16">
        <v>21</v>
      </c>
      <c r="AE37" s="16">
        <v>1</v>
      </c>
      <c r="AF37" s="16">
        <v>12</v>
      </c>
      <c r="AG37" s="16">
        <v>2</v>
      </c>
      <c r="AH37" s="16">
        <v>1</v>
      </c>
      <c r="AI37" s="27">
        <v>44</v>
      </c>
      <c r="AJ37" s="17">
        <v>1</v>
      </c>
      <c r="AK37" s="16">
        <v>0</v>
      </c>
      <c r="AL37" s="16">
        <v>0</v>
      </c>
      <c r="AM37" s="16">
        <v>0</v>
      </c>
      <c r="AN37" s="16">
        <v>2</v>
      </c>
      <c r="AO37" s="16">
        <v>0</v>
      </c>
      <c r="AP37" s="16">
        <v>1</v>
      </c>
      <c r="AQ37" s="16">
        <v>0</v>
      </c>
      <c r="AR37" s="16">
        <v>2</v>
      </c>
      <c r="AS37" s="16">
        <v>4</v>
      </c>
      <c r="AT37" s="16">
        <v>22</v>
      </c>
      <c r="AU37" s="16">
        <v>2</v>
      </c>
      <c r="AV37" s="16">
        <v>2</v>
      </c>
      <c r="AW37" s="16">
        <v>2</v>
      </c>
      <c r="AX37" s="16">
        <v>1</v>
      </c>
      <c r="AY37" s="27">
        <v>39</v>
      </c>
      <c r="AZ37" s="17">
        <v>2</v>
      </c>
      <c r="BA37" s="16">
        <v>0</v>
      </c>
      <c r="BB37" s="16">
        <v>0</v>
      </c>
      <c r="BC37" s="16">
        <v>0</v>
      </c>
      <c r="BD37" s="16">
        <v>1</v>
      </c>
      <c r="BE37" s="16">
        <v>0</v>
      </c>
      <c r="BF37" s="16">
        <v>1</v>
      </c>
      <c r="BG37" s="16">
        <v>2</v>
      </c>
      <c r="BH37" s="16">
        <v>0</v>
      </c>
      <c r="BI37" s="16">
        <v>4</v>
      </c>
      <c r="BJ37" s="16">
        <v>25</v>
      </c>
      <c r="BK37" s="16">
        <v>1</v>
      </c>
      <c r="BL37" s="16">
        <v>13</v>
      </c>
      <c r="BM37" s="16">
        <v>0</v>
      </c>
      <c r="BN37" s="16">
        <v>0</v>
      </c>
      <c r="BO37" s="27">
        <v>49</v>
      </c>
      <c r="BP37" s="17">
        <v>5</v>
      </c>
      <c r="BQ37" s="16">
        <v>0</v>
      </c>
      <c r="BR37" s="16">
        <v>0</v>
      </c>
      <c r="BS37" s="16">
        <v>1</v>
      </c>
      <c r="BT37" s="16">
        <v>2</v>
      </c>
      <c r="BU37" s="16">
        <v>3</v>
      </c>
      <c r="BV37" s="16">
        <v>0</v>
      </c>
      <c r="BW37" s="16">
        <v>0</v>
      </c>
      <c r="BX37" s="16">
        <v>3</v>
      </c>
      <c r="BY37" s="16">
        <v>4</v>
      </c>
      <c r="BZ37" s="16">
        <v>13</v>
      </c>
      <c r="CA37" s="16">
        <v>0</v>
      </c>
      <c r="CB37" s="16">
        <v>15</v>
      </c>
      <c r="CC37" s="16">
        <v>1</v>
      </c>
      <c r="CD37" s="16">
        <v>0</v>
      </c>
      <c r="CE37" s="27">
        <v>47</v>
      </c>
    </row>
    <row r="38" spans="1:83" ht="15" customHeight="1" x14ac:dyDescent="0.25">
      <c r="A38" s="39"/>
      <c r="B38" s="37" t="s">
        <v>41</v>
      </c>
      <c r="C38" s="37"/>
      <c r="D38" s="19">
        <v>198</v>
      </c>
      <c r="E38" s="20">
        <v>20</v>
      </c>
      <c r="F38" s="20">
        <v>4</v>
      </c>
      <c r="G38" s="20">
        <v>18</v>
      </c>
      <c r="H38" s="20">
        <v>70</v>
      </c>
      <c r="I38" s="20">
        <v>97</v>
      </c>
      <c r="J38" s="20">
        <v>151</v>
      </c>
      <c r="K38" s="20">
        <v>10</v>
      </c>
      <c r="L38" s="20">
        <v>161</v>
      </c>
      <c r="M38" s="20">
        <v>430</v>
      </c>
      <c r="N38" s="20">
        <v>2030</v>
      </c>
      <c r="O38" s="20">
        <v>59</v>
      </c>
      <c r="P38" s="20">
        <v>210</v>
      </c>
      <c r="Q38" s="20">
        <v>288</v>
      </c>
      <c r="R38" s="20">
        <v>2</v>
      </c>
      <c r="S38" s="28">
        <v>3748</v>
      </c>
      <c r="T38" s="19">
        <v>202</v>
      </c>
      <c r="U38" s="20">
        <v>19</v>
      </c>
      <c r="V38" s="20">
        <v>11</v>
      </c>
      <c r="W38" s="20">
        <v>30</v>
      </c>
      <c r="X38" s="20">
        <v>85</v>
      </c>
      <c r="Y38" s="20">
        <v>78</v>
      </c>
      <c r="Z38" s="20">
        <v>171</v>
      </c>
      <c r="AA38" s="20">
        <v>23</v>
      </c>
      <c r="AB38" s="20">
        <v>162</v>
      </c>
      <c r="AC38" s="20">
        <v>449</v>
      </c>
      <c r="AD38" s="20">
        <v>1867</v>
      </c>
      <c r="AE38" s="20">
        <v>46</v>
      </c>
      <c r="AF38" s="20">
        <v>303</v>
      </c>
      <c r="AG38" s="20">
        <v>226</v>
      </c>
      <c r="AH38" s="20">
        <v>7</v>
      </c>
      <c r="AI38" s="28">
        <v>3679</v>
      </c>
      <c r="AJ38" s="19">
        <v>252</v>
      </c>
      <c r="AK38" s="20">
        <v>13</v>
      </c>
      <c r="AL38" s="20">
        <v>9</v>
      </c>
      <c r="AM38" s="20">
        <v>42</v>
      </c>
      <c r="AN38" s="20">
        <v>83</v>
      </c>
      <c r="AO38" s="20">
        <v>75</v>
      </c>
      <c r="AP38" s="20">
        <v>161</v>
      </c>
      <c r="AQ38" s="20">
        <v>18</v>
      </c>
      <c r="AR38" s="20">
        <v>135</v>
      </c>
      <c r="AS38" s="20">
        <v>430</v>
      </c>
      <c r="AT38" s="20">
        <v>1683</v>
      </c>
      <c r="AU38" s="20">
        <v>59</v>
      </c>
      <c r="AV38" s="20">
        <v>244</v>
      </c>
      <c r="AW38" s="20">
        <v>230</v>
      </c>
      <c r="AX38" s="20">
        <v>10</v>
      </c>
      <c r="AY38" s="28">
        <v>3444</v>
      </c>
      <c r="AZ38" s="19">
        <v>267</v>
      </c>
      <c r="BA38" s="20">
        <v>13</v>
      </c>
      <c r="BB38" s="20">
        <v>6</v>
      </c>
      <c r="BC38" s="20">
        <v>45</v>
      </c>
      <c r="BD38" s="20">
        <v>69</v>
      </c>
      <c r="BE38" s="20">
        <v>85</v>
      </c>
      <c r="BF38" s="20">
        <v>140</v>
      </c>
      <c r="BG38" s="20">
        <v>9</v>
      </c>
      <c r="BH38" s="20">
        <v>132</v>
      </c>
      <c r="BI38" s="20">
        <v>402</v>
      </c>
      <c r="BJ38" s="20">
        <v>1473</v>
      </c>
      <c r="BK38" s="20">
        <v>56</v>
      </c>
      <c r="BL38" s="20">
        <v>268</v>
      </c>
      <c r="BM38" s="20">
        <v>159</v>
      </c>
      <c r="BN38" s="20">
        <v>3</v>
      </c>
      <c r="BO38" s="28">
        <v>3127</v>
      </c>
      <c r="BP38" s="19">
        <v>344</v>
      </c>
      <c r="BQ38" s="20">
        <v>10</v>
      </c>
      <c r="BR38" s="20">
        <v>9</v>
      </c>
      <c r="BS38" s="20">
        <v>36</v>
      </c>
      <c r="BT38" s="20">
        <v>73</v>
      </c>
      <c r="BU38" s="20">
        <v>73</v>
      </c>
      <c r="BV38" s="20">
        <v>166</v>
      </c>
      <c r="BW38" s="20">
        <v>16</v>
      </c>
      <c r="BX38" s="20">
        <v>148</v>
      </c>
      <c r="BY38" s="20">
        <v>408</v>
      </c>
      <c r="BZ38" s="20">
        <v>1269</v>
      </c>
      <c r="CA38" s="20">
        <v>55</v>
      </c>
      <c r="CB38" s="20">
        <v>253</v>
      </c>
      <c r="CC38" s="20">
        <v>106</v>
      </c>
      <c r="CD38" s="20">
        <v>6</v>
      </c>
      <c r="CE38" s="28">
        <v>2972</v>
      </c>
    </row>
    <row r="39" spans="1:83" ht="15" customHeight="1" x14ac:dyDescent="0.25">
      <c r="A39" s="38" t="s">
        <v>15</v>
      </c>
      <c r="B39" s="14" t="s">
        <v>58</v>
      </c>
      <c r="C39" s="14" t="s">
        <v>58</v>
      </c>
      <c r="D39" s="17">
        <v>33</v>
      </c>
      <c r="E39" s="16">
        <v>1</v>
      </c>
      <c r="F39" s="16">
        <v>0</v>
      </c>
      <c r="G39" s="16">
        <v>1</v>
      </c>
      <c r="H39" s="16">
        <v>0</v>
      </c>
      <c r="I39" s="16">
        <v>2</v>
      </c>
      <c r="J39" s="16">
        <v>1</v>
      </c>
      <c r="K39" s="16">
        <v>0</v>
      </c>
      <c r="L39" s="16">
        <v>1</v>
      </c>
      <c r="M39" s="16">
        <v>1</v>
      </c>
      <c r="N39" s="16">
        <v>0</v>
      </c>
      <c r="O39" s="16">
        <v>1</v>
      </c>
      <c r="P39" s="16">
        <v>0</v>
      </c>
      <c r="Q39" s="16">
        <v>0</v>
      </c>
      <c r="R39" s="16">
        <v>0</v>
      </c>
      <c r="S39" s="27">
        <v>41</v>
      </c>
      <c r="T39" s="17">
        <v>41</v>
      </c>
      <c r="U39" s="16">
        <v>2</v>
      </c>
      <c r="V39" s="16">
        <v>0</v>
      </c>
      <c r="W39" s="16">
        <v>1</v>
      </c>
      <c r="X39" s="16">
        <v>7</v>
      </c>
      <c r="Y39" s="16">
        <v>0</v>
      </c>
      <c r="Z39" s="16">
        <v>1</v>
      </c>
      <c r="AA39" s="16">
        <v>2</v>
      </c>
      <c r="AB39" s="16">
        <v>2</v>
      </c>
      <c r="AC39" s="16">
        <v>1</v>
      </c>
      <c r="AD39" s="16">
        <v>0</v>
      </c>
      <c r="AE39" s="16">
        <v>0</v>
      </c>
      <c r="AF39" s="16">
        <v>0</v>
      </c>
      <c r="AG39" s="16">
        <v>1</v>
      </c>
      <c r="AH39" s="16">
        <v>0</v>
      </c>
      <c r="AI39" s="27">
        <v>58</v>
      </c>
      <c r="AJ39" s="17">
        <v>52</v>
      </c>
      <c r="AK39" s="16">
        <v>2</v>
      </c>
      <c r="AL39" s="16">
        <v>0</v>
      </c>
      <c r="AM39" s="16">
        <v>3</v>
      </c>
      <c r="AN39" s="16">
        <v>6</v>
      </c>
      <c r="AO39" s="16">
        <v>2</v>
      </c>
      <c r="AP39" s="16">
        <v>0</v>
      </c>
      <c r="AQ39" s="16">
        <v>1</v>
      </c>
      <c r="AR39" s="16">
        <v>0</v>
      </c>
      <c r="AS39" s="16">
        <v>1</v>
      </c>
      <c r="AT39" s="16">
        <v>0</v>
      </c>
      <c r="AU39" s="16">
        <v>0</v>
      </c>
      <c r="AV39" s="16">
        <v>0</v>
      </c>
      <c r="AW39" s="16">
        <v>0</v>
      </c>
      <c r="AX39" s="16">
        <v>0</v>
      </c>
      <c r="AY39" s="27">
        <v>67</v>
      </c>
      <c r="AZ39" s="17">
        <v>37</v>
      </c>
      <c r="BA39" s="16">
        <v>2</v>
      </c>
      <c r="BB39" s="16">
        <v>0</v>
      </c>
      <c r="BC39" s="16">
        <v>3</v>
      </c>
      <c r="BD39" s="16">
        <v>6</v>
      </c>
      <c r="BE39" s="16">
        <v>1</v>
      </c>
      <c r="BF39" s="16">
        <v>0</v>
      </c>
      <c r="BG39" s="16">
        <v>0</v>
      </c>
      <c r="BH39" s="16">
        <v>0</v>
      </c>
      <c r="BI39" s="16">
        <v>0</v>
      </c>
      <c r="BJ39" s="16">
        <v>2</v>
      </c>
      <c r="BK39" s="16">
        <v>0</v>
      </c>
      <c r="BL39" s="16">
        <v>1</v>
      </c>
      <c r="BM39" s="16">
        <v>0</v>
      </c>
      <c r="BN39" s="16">
        <v>1</v>
      </c>
      <c r="BO39" s="27">
        <v>53</v>
      </c>
      <c r="BP39" s="17">
        <v>35</v>
      </c>
      <c r="BQ39" s="16">
        <v>0</v>
      </c>
      <c r="BR39" s="16">
        <v>0</v>
      </c>
      <c r="BS39" s="16">
        <v>1</v>
      </c>
      <c r="BT39" s="16">
        <v>5</v>
      </c>
      <c r="BU39" s="16">
        <v>5</v>
      </c>
      <c r="BV39" s="16">
        <v>0</v>
      </c>
      <c r="BW39" s="16">
        <v>3</v>
      </c>
      <c r="BX39" s="16">
        <v>1</v>
      </c>
      <c r="BY39" s="16">
        <v>0</v>
      </c>
      <c r="BZ39" s="16">
        <v>0</v>
      </c>
      <c r="CA39" s="16">
        <v>0</v>
      </c>
      <c r="CB39" s="16">
        <v>0</v>
      </c>
      <c r="CC39" s="16">
        <v>0</v>
      </c>
      <c r="CD39" s="16">
        <v>0</v>
      </c>
      <c r="CE39" s="27">
        <v>50</v>
      </c>
    </row>
    <row r="40" spans="1:83" ht="15" customHeight="1" x14ac:dyDescent="0.25">
      <c r="A40" s="38"/>
      <c r="B40" s="14" t="s">
        <v>59</v>
      </c>
      <c r="C40" s="14" t="s">
        <v>59</v>
      </c>
      <c r="D40" s="17">
        <v>3</v>
      </c>
      <c r="E40" s="16">
        <v>2</v>
      </c>
      <c r="F40" s="16">
        <v>0</v>
      </c>
      <c r="G40" s="16">
        <v>0</v>
      </c>
      <c r="H40" s="16">
        <v>0</v>
      </c>
      <c r="I40" s="16">
        <v>3</v>
      </c>
      <c r="J40" s="16">
        <v>0</v>
      </c>
      <c r="K40" s="16">
        <v>0</v>
      </c>
      <c r="L40" s="16">
        <v>0</v>
      </c>
      <c r="M40" s="16">
        <v>1</v>
      </c>
      <c r="N40" s="16">
        <v>0</v>
      </c>
      <c r="O40" s="16">
        <v>0</v>
      </c>
      <c r="P40" s="16">
        <v>0</v>
      </c>
      <c r="Q40" s="16">
        <v>0</v>
      </c>
      <c r="R40" s="16">
        <v>0</v>
      </c>
      <c r="S40" s="27">
        <v>9</v>
      </c>
      <c r="T40" s="17">
        <v>3</v>
      </c>
      <c r="U40" s="16">
        <v>0</v>
      </c>
      <c r="V40" s="16">
        <v>0</v>
      </c>
      <c r="W40" s="16">
        <v>0</v>
      </c>
      <c r="X40" s="16">
        <v>0</v>
      </c>
      <c r="Y40" s="16">
        <v>0</v>
      </c>
      <c r="Z40" s="16">
        <v>1</v>
      </c>
      <c r="AA40" s="16">
        <v>0</v>
      </c>
      <c r="AB40" s="16">
        <v>0</v>
      </c>
      <c r="AC40" s="16">
        <v>0</v>
      </c>
      <c r="AD40" s="16">
        <v>0</v>
      </c>
      <c r="AE40" s="16">
        <v>0</v>
      </c>
      <c r="AF40" s="16">
        <v>0</v>
      </c>
      <c r="AG40" s="16">
        <v>0</v>
      </c>
      <c r="AH40" s="16">
        <v>0</v>
      </c>
      <c r="AI40" s="27">
        <v>4</v>
      </c>
      <c r="AJ40" s="17">
        <v>3</v>
      </c>
      <c r="AK40" s="16">
        <v>0</v>
      </c>
      <c r="AL40" s="16">
        <v>0</v>
      </c>
      <c r="AM40" s="16">
        <v>0</v>
      </c>
      <c r="AN40" s="16">
        <v>0</v>
      </c>
      <c r="AO40" s="16">
        <v>0</v>
      </c>
      <c r="AP40" s="16">
        <v>0</v>
      </c>
      <c r="AQ40" s="16">
        <v>0</v>
      </c>
      <c r="AR40" s="16">
        <v>1</v>
      </c>
      <c r="AS40" s="16">
        <v>0</v>
      </c>
      <c r="AT40" s="16">
        <v>0</v>
      </c>
      <c r="AU40" s="16">
        <v>0</v>
      </c>
      <c r="AV40" s="16">
        <v>0</v>
      </c>
      <c r="AW40" s="16">
        <v>0</v>
      </c>
      <c r="AX40" s="16">
        <v>0</v>
      </c>
      <c r="AY40" s="27">
        <v>4</v>
      </c>
      <c r="AZ40" s="17">
        <v>5</v>
      </c>
      <c r="BA40" s="16">
        <v>0</v>
      </c>
      <c r="BB40" s="16">
        <v>0</v>
      </c>
      <c r="BC40" s="16">
        <v>0</v>
      </c>
      <c r="BD40" s="16">
        <v>1</v>
      </c>
      <c r="BE40" s="16">
        <v>0</v>
      </c>
      <c r="BF40" s="16">
        <v>0</v>
      </c>
      <c r="BG40" s="16">
        <v>0</v>
      </c>
      <c r="BH40" s="16">
        <v>0</v>
      </c>
      <c r="BI40" s="16">
        <v>1</v>
      </c>
      <c r="BJ40" s="16">
        <v>0</v>
      </c>
      <c r="BK40" s="16">
        <v>0</v>
      </c>
      <c r="BL40" s="16">
        <v>0</v>
      </c>
      <c r="BM40" s="16">
        <v>0</v>
      </c>
      <c r="BN40" s="16">
        <v>0</v>
      </c>
      <c r="BO40" s="27">
        <v>7</v>
      </c>
      <c r="BP40" s="17">
        <v>2</v>
      </c>
      <c r="BQ40" s="16">
        <v>0</v>
      </c>
      <c r="BR40" s="16">
        <v>0</v>
      </c>
      <c r="BS40" s="16">
        <v>0</v>
      </c>
      <c r="BT40" s="16">
        <v>1</v>
      </c>
      <c r="BU40" s="16">
        <v>0</v>
      </c>
      <c r="BV40" s="16">
        <v>0</v>
      </c>
      <c r="BW40" s="16">
        <v>2</v>
      </c>
      <c r="BX40" s="16">
        <v>0</v>
      </c>
      <c r="BY40" s="16">
        <v>0</v>
      </c>
      <c r="BZ40" s="16">
        <v>0</v>
      </c>
      <c r="CA40" s="16">
        <v>0</v>
      </c>
      <c r="CB40" s="16">
        <v>0</v>
      </c>
      <c r="CC40" s="16">
        <v>0</v>
      </c>
      <c r="CD40" s="16">
        <v>0</v>
      </c>
      <c r="CE40" s="27">
        <v>5</v>
      </c>
    </row>
    <row r="41" spans="1:83" ht="15" customHeight="1" x14ac:dyDescent="0.25">
      <c r="A41" s="38"/>
      <c r="B41" s="13" t="s">
        <v>210</v>
      </c>
      <c r="C41" s="14" t="s">
        <v>60</v>
      </c>
      <c r="D41" s="17">
        <v>1</v>
      </c>
      <c r="E41" s="16">
        <v>0</v>
      </c>
      <c r="F41" s="16">
        <v>0</v>
      </c>
      <c r="G41" s="16">
        <v>0</v>
      </c>
      <c r="H41" s="16">
        <v>0</v>
      </c>
      <c r="I41" s="16">
        <v>1</v>
      </c>
      <c r="J41" s="16">
        <v>0</v>
      </c>
      <c r="K41" s="16">
        <v>1</v>
      </c>
      <c r="L41" s="16">
        <v>1</v>
      </c>
      <c r="M41" s="16">
        <v>3</v>
      </c>
      <c r="N41" s="16">
        <v>3</v>
      </c>
      <c r="O41" s="16">
        <v>0</v>
      </c>
      <c r="P41" s="16">
        <v>0</v>
      </c>
      <c r="Q41" s="16">
        <v>0</v>
      </c>
      <c r="R41" s="16">
        <v>0</v>
      </c>
      <c r="S41" s="27">
        <v>10</v>
      </c>
      <c r="T41" s="17">
        <v>2</v>
      </c>
      <c r="U41" s="16">
        <v>1</v>
      </c>
      <c r="V41" s="16">
        <v>0</v>
      </c>
      <c r="W41" s="16">
        <v>0</v>
      </c>
      <c r="X41" s="16">
        <v>1</v>
      </c>
      <c r="Y41" s="16">
        <v>0</v>
      </c>
      <c r="Z41" s="16">
        <v>1</v>
      </c>
      <c r="AA41" s="16">
        <v>0</v>
      </c>
      <c r="AB41" s="16">
        <v>3</v>
      </c>
      <c r="AC41" s="16">
        <v>3</v>
      </c>
      <c r="AD41" s="16">
        <v>2</v>
      </c>
      <c r="AE41" s="16">
        <v>0</v>
      </c>
      <c r="AF41" s="16">
        <v>1</v>
      </c>
      <c r="AG41" s="16">
        <v>0</v>
      </c>
      <c r="AH41" s="16">
        <v>0</v>
      </c>
      <c r="AI41" s="27">
        <v>14</v>
      </c>
      <c r="AJ41" s="17">
        <v>1</v>
      </c>
      <c r="AK41" s="16">
        <v>0</v>
      </c>
      <c r="AL41" s="16">
        <v>0</v>
      </c>
      <c r="AM41" s="16">
        <v>0</v>
      </c>
      <c r="AN41" s="16">
        <v>1</v>
      </c>
      <c r="AO41" s="16">
        <v>1</v>
      </c>
      <c r="AP41" s="16">
        <v>2</v>
      </c>
      <c r="AQ41" s="16">
        <v>0</v>
      </c>
      <c r="AR41" s="16">
        <v>2</v>
      </c>
      <c r="AS41" s="16">
        <v>4</v>
      </c>
      <c r="AT41" s="16">
        <v>4</v>
      </c>
      <c r="AU41" s="16">
        <v>1</v>
      </c>
      <c r="AV41" s="16">
        <v>0</v>
      </c>
      <c r="AW41" s="16">
        <v>0</v>
      </c>
      <c r="AX41" s="16">
        <v>1</v>
      </c>
      <c r="AY41" s="27">
        <v>17</v>
      </c>
      <c r="AZ41" s="17">
        <v>1</v>
      </c>
      <c r="BA41" s="16">
        <v>0</v>
      </c>
      <c r="BB41" s="16">
        <v>0</v>
      </c>
      <c r="BC41" s="16">
        <v>0</v>
      </c>
      <c r="BD41" s="16">
        <v>0</v>
      </c>
      <c r="BE41" s="16">
        <v>2</v>
      </c>
      <c r="BF41" s="16">
        <v>1</v>
      </c>
      <c r="BG41" s="16">
        <v>2</v>
      </c>
      <c r="BH41" s="16">
        <v>5</v>
      </c>
      <c r="BI41" s="16">
        <v>3</v>
      </c>
      <c r="BJ41" s="16">
        <v>2</v>
      </c>
      <c r="BK41" s="16">
        <v>0</v>
      </c>
      <c r="BL41" s="16">
        <v>2</v>
      </c>
      <c r="BM41" s="16">
        <v>0</v>
      </c>
      <c r="BN41" s="16">
        <v>0</v>
      </c>
      <c r="BO41" s="27">
        <v>18</v>
      </c>
      <c r="BP41" s="17">
        <v>1</v>
      </c>
      <c r="BQ41" s="16">
        <v>0</v>
      </c>
      <c r="BR41" s="16">
        <v>0</v>
      </c>
      <c r="BS41" s="16">
        <v>0</v>
      </c>
      <c r="BT41" s="16">
        <v>1</v>
      </c>
      <c r="BU41" s="16">
        <v>0</v>
      </c>
      <c r="BV41" s="16">
        <v>1</v>
      </c>
      <c r="BW41" s="16">
        <v>0</v>
      </c>
      <c r="BX41" s="16">
        <v>5</v>
      </c>
      <c r="BY41" s="16">
        <v>4</v>
      </c>
      <c r="BZ41" s="16">
        <v>3</v>
      </c>
      <c r="CA41" s="16">
        <v>0</v>
      </c>
      <c r="CB41" s="16">
        <v>0</v>
      </c>
      <c r="CC41" s="16">
        <v>0</v>
      </c>
      <c r="CD41" s="16">
        <v>0</v>
      </c>
      <c r="CE41" s="27">
        <v>15</v>
      </c>
    </row>
    <row r="42" spans="1:83" ht="15" customHeight="1" x14ac:dyDescent="0.25">
      <c r="A42" s="38"/>
      <c r="B42" s="13"/>
      <c r="C42" s="14" t="s">
        <v>61</v>
      </c>
      <c r="D42" s="17">
        <v>90</v>
      </c>
      <c r="E42" s="16">
        <v>5</v>
      </c>
      <c r="F42" s="16">
        <v>1</v>
      </c>
      <c r="G42" s="16">
        <v>3</v>
      </c>
      <c r="H42" s="16">
        <v>33</v>
      </c>
      <c r="I42" s="16">
        <v>12</v>
      </c>
      <c r="J42" s="16">
        <v>24</v>
      </c>
      <c r="K42" s="16">
        <v>9</v>
      </c>
      <c r="L42" s="16">
        <v>91</v>
      </c>
      <c r="M42" s="16">
        <v>202</v>
      </c>
      <c r="N42" s="16">
        <v>114</v>
      </c>
      <c r="O42" s="16">
        <v>8</v>
      </c>
      <c r="P42" s="16">
        <v>68</v>
      </c>
      <c r="Q42" s="16">
        <v>17</v>
      </c>
      <c r="R42" s="16">
        <v>14</v>
      </c>
      <c r="S42" s="27">
        <v>691</v>
      </c>
      <c r="T42" s="17">
        <v>98</v>
      </c>
      <c r="U42" s="16">
        <v>2</v>
      </c>
      <c r="V42" s="16">
        <v>0</v>
      </c>
      <c r="W42" s="16">
        <v>4</v>
      </c>
      <c r="X42" s="16">
        <v>27</v>
      </c>
      <c r="Y42" s="16">
        <v>19</v>
      </c>
      <c r="Z42" s="16">
        <v>35</v>
      </c>
      <c r="AA42" s="16">
        <v>7</v>
      </c>
      <c r="AB42" s="16">
        <v>86</v>
      </c>
      <c r="AC42" s="16">
        <v>168</v>
      </c>
      <c r="AD42" s="16">
        <v>142</v>
      </c>
      <c r="AE42" s="16">
        <v>1</v>
      </c>
      <c r="AF42" s="16">
        <v>80</v>
      </c>
      <c r="AG42" s="16">
        <v>15</v>
      </c>
      <c r="AH42" s="16">
        <v>22</v>
      </c>
      <c r="AI42" s="27">
        <v>706</v>
      </c>
      <c r="AJ42" s="17">
        <v>90</v>
      </c>
      <c r="AK42" s="16">
        <v>2</v>
      </c>
      <c r="AL42" s="16">
        <v>1</v>
      </c>
      <c r="AM42" s="16">
        <v>1</v>
      </c>
      <c r="AN42" s="16">
        <v>36</v>
      </c>
      <c r="AO42" s="16">
        <v>46</v>
      </c>
      <c r="AP42" s="16">
        <v>35</v>
      </c>
      <c r="AQ42" s="16">
        <v>10</v>
      </c>
      <c r="AR42" s="16">
        <v>74</v>
      </c>
      <c r="AS42" s="16">
        <v>179</v>
      </c>
      <c r="AT42" s="16">
        <v>115</v>
      </c>
      <c r="AU42" s="16">
        <v>7</v>
      </c>
      <c r="AV42" s="16">
        <v>80</v>
      </c>
      <c r="AW42" s="16">
        <v>12</v>
      </c>
      <c r="AX42" s="16">
        <v>16</v>
      </c>
      <c r="AY42" s="27">
        <v>704</v>
      </c>
      <c r="AZ42" s="17">
        <v>116</v>
      </c>
      <c r="BA42" s="16">
        <v>2</v>
      </c>
      <c r="BB42" s="16">
        <v>0</v>
      </c>
      <c r="BC42" s="16">
        <v>2</v>
      </c>
      <c r="BD42" s="16">
        <v>31</v>
      </c>
      <c r="BE42" s="16">
        <v>27</v>
      </c>
      <c r="BF42" s="16">
        <v>38</v>
      </c>
      <c r="BG42" s="16">
        <v>6</v>
      </c>
      <c r="BH42" s="16">
        <v>84</v>
      </c>
      <c r="BI42" s="16">
        <v>184</v>
      </c>
      <c r="BJ42" s="16">
        <v>130</v>
      </c>
      <c r="BK42" s="16">
        <v>7</v>
      </c>
      <c r="BL42" s="16">
        <v>85</v>
      </c>
      <c r="BM42" s="16">
        <v>7</v>
      </c>
      <c r="BN42" s="16">
        <v>6</v>
      </c>
      <c r="BO42" s="27">
        <v>725</v>
      </c>
      <c r="BP42" s="17">
        <v>162</v>
      </c>
      <c r="BQ42" s="16">
        <v>0</v>
      </c>
      <c r="BR42" s="16">
        <v>2</v>
      </c>
      <c r="BS42" s="16">
        <v>10</v>
      </c>
      <c r="BT42" s="16">
        <v>47</v>
      </c>
      <c r="BU42" s="16">
        <v>40</v>
      </c>
      <c r="BV42" s="16">
        <v>43</v>
      </c>
      <c r="BW42" s="16">
        <v>10</v>
      </c>
      <c r="BX42" s="16">
        <v>101</v>
      </c>
      <c r="BY42" s="16">
        <v>213</v>
      </c>
      <c r="BZ42" s="16">
        <v>157</v>
      </c>
      <c r="CA42" s="16">
        <v>2</v>
      </c>
      <c r="CB42" s="16">
        <v>94</v>
      </c>
      <c r="CC42" s="16">
        <v>26</v>
      </c>
      <c r="CD42" s="16">
        <v>10</v>
      </c>
      <c r="CE42" s="27">
        <v>917</v>
      </c>
    </row>
    <row r="43" spans="1:83" ht="15" customHeight="1" x14ac:dyDescent="0.25">
      <c r="A43" s="38"/>
      <c r="B43" s="13"/>
      <c r="C43" s="14" t="s">
        <v>41</v>
      </c>
      <c r="D43" s="17">
        <v>91</v>
      </c>
      <c r="E43" s="16">
        <v>5</v>
      </c>
      <c r="F43" s="16">
        <v>1</v>
      </c>
      <c r="G43" s="16">
        <v>3</v>
      </c>
      <c r="H43" s="16">
        <v>33</v>
      </c>
      <c r="I43" s="16">
        <v>13</v>
      </c>
      <c r="J43" s="16">
        <v>24</v>
      </c>
      <c r="K43" s="16">
        <v>10</v>
      </c>
      <c r="L43" s="16">
        <v>92</v>
      </c>
      <c r="M43" s="16">
        <v>205</v>
      </c>
      <c r="N43" s="16">
        <v>117</v>
      </c>
      <c r="O43" s="16">
        <v>8</v>
      </c>
      <c r="P43" s="16">
        <v>68</v>
      </c>
      <c r="Q43" s="16">
        <v>17</v>
      </c>
      <c r="R43" s="16">
        <v>14</v>
      </c>
      <c r="S43" s="27">
        <v>701</v>
      </c>
      <c r="T43" s="17">
        <v>100</v>
      </c>
      <c r="U43" s="16">
        <v>3</v>
      </c>
      <c r="V43" s="16">
        <v>0</v>
      </c>
      <c r="W43" s="16">
        <v>4</v>
      </c>
      <c r="X43" s="16">
        <v>28</v>
      </c>
      <c r="Y43" s="16">
        <v>19</v>
      </c>
      <c r="Z43" s="16">
        <v>36</v>
      </c>
      <c r="AA43" s="16">
        <v>7</v>
      </c>
      <c r="AB43" s="16">
        <v>89</v>
      </c>
      <c r="AC43" s="16">
        <v>171</v>
      </c>
      <c r="AD43" s="16">
        <v>144</v>
      </c>
      <c r="AE43" s="16">
        <v>1</v>
      </c>
      <c r="AF43" s="16">
        <v>81</v>
      </c>
      <c r="AG43" s="16">
        <v>15</v>
      </c>
      <c r="AH43" s="16">
        <v>22</v>
      </c>
      <c r="AI43" s="27">
        <v>720</v>
      </c>
      <c r="AJ43" s="17">
        <v>91</v>
      </c>
      <c r="AK43" s="16">
        <v>2</v>
      </c>
      <c r="AL43" s="16">
        <v>1</v>
      </c>
      <c r="AM43" s="16">
        <v>1</v>
      </c>
      <c r="AN43" s="16">
        <v>37</v>
      </c>
      <c r="AO43" s="16">
        <v>47</v>
      </c>
      <c r="AP43" s="16">
        <v>37</v>
      </c>
      <c r="AQ43" s="16">
        <v>10</v>
      </c>
      <c r="AR43" s="16">
        <v>76</v>
      </c>
      <c r="AS43" s="16">
        <v>183</v>
      </c>
      <c r="AT43" s="16">
        <v>119</v>
      </c>
      <c r="AU43" s="16">
        <v>8</v>
      </c>
      <c r="AV43" s="16">
        <v>80</v>
      </c>
      <c r="AW43" s="16">
        <v>12</v>
      </c>
      <c r="AX43" s="16">
        <v>17</v>
      </c>
      <c r="AY43" s="27">
        <v>721</v>
      </c>
      <c r="AZ43" s="17">
        <v>117</v>
      </c>
      <c r="BA43" s="16">
        <v>2</v>
      </c>
      <c r="BB43" s="16">
        <v>0</v>
      </c>
      <c r="BC43" s="16">
        <v>2</v>
      </c>
      <c r="BD43" s="16">
        <v>31</v>
      </c>
      <c r="BE43" s="16">
        <v>29</v>
      </c>
      <c r="BF43" s="16">
        <v>39</v>
      </c>
      <c r="BG43" s="16">
        <v>8</v>
      </c>
      <c r="BH43" s="16">
        <v>89</v>
      </c>
      <c r="BI43" s="16">
        <v>187</v>
      </c>
      <c r="BJ43" s="16">
        <v>132</v>
      </c>
      <c r="BK43" s="16">
        <v>7</v>
      </c>
      <c r="BL43" s="16">
        <v>87</v>
      </c>
      <c r="BM43" s="16">
        <v>7</v>
      </c>
      <c r="BN43" s="16">
        <v>6</v>
      </c>
      <c r="BO43" s="27">
        <v>743</v>
      </c>
      <c r="BP43" s="17">
        <v>163</v>
      </c>
      <c r="BQ43" s="16">
        <v>0</v>
      </c>
      <c r="BR43" s="16">
        <v>2</v>
      </c>
      <c r="BS43" s="16">
        <v>10</v>
      </c>
      <c r="BT43" s="16">
        <v>48</v>
      </c>
      <c r="BU43" s="16">
        <v>40</v>
      </c>
      <c r="BV43" s="16">
        <v>44</v>
      </c>
      <c r="BW43" s="16">
        <v>10</v>
      </c>
      <c r="BX43" s="16">
        <v>106</v>
      </c>
      <c r="BY43" s="16">
        <v>217</v>
      </c>
      <c r="BZ43" s="16">
        <v>160</v>
      </c>
      <c r="CA43" s="16">
        <v>2</v>
      </c>
      <c r="CB43" s="16">
        <v>94</v>
      </c>
      <c r="CC43" s="16">
        <v>26</v>
      </c>
      <c r="CD43" s="16">
        <v>10</v>
      </c>
      <c r="CE43" s="27">
        <v>932</v>
      </c>
    </row>
    <row r="44" spans="1:83" ht="15" customHeight="1" x14ac:dyDescent="0.25">
      <c r="A44" s="39"/>
      <c r="B44" s="37" t="s">
        <v>41</v>
      </c>
      <c r="C44" s="37"/>
      <c r="D44" s="19">
        <v>127</v>
      </c>
      <c r="E44" s="20">
        <v>8</v>
      </c>
      <c r="F44" s="20">
        <v>1</v>
      </c>
      <c r="G44" s="20">
        <v>4</v>
      </c>
      <c r="H44" s="20">
        <v>33</v>
      </c>
      <c r="I44" s="20">
        <v>18</v>
      </c>
      <c r="J44" s="20">
        <v>25</v>
      </c>
      <c r="K44" s="20">
        <v>10</v>
      </c>
      <c r="L44" s="20">
        <v>93</v>
      </c>
      <c r="M44" s="20">
        <v>207</v>
      </c>
      <c r="N44" s="20">
        <v>117</v>
      </c>
      <c r="O44" s="20">
        <v>9</v>
      </c>
      <c r="P44" s="20">
        <v>68</v>
      </c>
      <c r="Q44" s="20">
        <v>17</v>
      </c>
      <c r="R44" s="20">
        <v>14</v>
      </c>
      <c r="S44" s="28">
        <v>751</v>
      </c>
      <c r="T44" s="19">
        <v>144</v>
      </c>
      <c r="U44" s="20">
        <v>5</v>
      </c>
      <c r="V44" s="20">
        <v>0</v>
      </c>
      <c r="W44" s="20">
        <v>5</v>
      </c>
      <c r="X44" s="20">
        <v>35</v>
      </c>
      <c r="Y44" s="20">
        <v>19</v>
      </c>
      <c r="Z44" s="20">
        <v>38</v>
      </c>
      <c r="AA44" s="20">
        <v>9</v>
      </c>
      <c r="AB44" s="20">
        <v>91</v>
      </c>
      <c r="AC44" s="20">
        <v>172</v>
      </c>
      <c r="AD44" s="20">
        <v>144</v>
      </c>
      <c r="AE44" s="20">
        <v>1</v>
      </c>
      <c r="AF44" s="20">
        <v>81</v>
      </c>
      <c r="AG44" s="20">
        <v>16</v>
      </c>
      <c r="AH44" s="20">
        <v>22</v>
      </c>
      <c r="AI44" s="28">
        <v>782</v>
      </c>
      <c r="AJ44" s="19">
        <v>146</v>
      </c>
      <c r="AK44" s="20">
        <v>4</v>
      </c>
      <c r="AL44" s="20">
        <v>1</v>
      </c>
      <c r="AM44" s="20">
        <v>4</v>
      </c>
      <c r="AN44" s="20">
        <v>43</v>
      </c>
      <c r="AO44" s="20">
        <v>49</v>
      </c>
      <c r="AP44" s="20">
        <v>37</v>
      </c>
      <c r="AQ44" s="20">
        <v>11</v>
      </c>
      <c r="AR44" s="20">
        <v>77</v>
      </c>
      <c r="AS44" s="20">
        <v>184</v>
      </c>
      <c r="AT44" s="20">
        <v>119</v>
      </c>
      <c r="AU44" s="20">
        <v>8</v>
      </c>
      <c r="AV44" s="20">
        <v>80</v>
      </c>
      <c r="AW44" s="20">
        <v>12</v>
      </c>
      <c r="AX44" s="20">
        <v>17</v>
      </c>
      <c r="AY44" s="28">
        <v>792</v>
      </c>
      <c r="AZ44" s="19">
        <v>159</v>
      </c>
      <c r="BA44" s="20">
        <v>4</v>
      </c>
      <c r="BB44" s="20">
        <v>0</v>
      </c>
      <c r="BC44" s="20">
        <v>5</v>
      </c>
      <c r="BD44" s="20">
        <v>38</v>
      </c>
      <c r="BE44" s="20">
        <v>30</v>
      </c>
      <c r="BF44" s="20">
        <v>39</v>
      </c>
      <c r="BG44" s="20">
        <v>8</v>
      </c>
      <c r="BH44" s="20">
        <v>89</v>
      </c>
      <c r="BI44" s="20">
        <v>188</v>
      </c>
      <c r="BJ44" s="20">
        <v>134</v>
      </c>
      <c r="BK44" s="20">
        <v>7</v>
      </c>
      <c r="BL44" s="20">
        <v>88</v>
      </c>
      <c r="BM44" s="20">
        <v>7</v>
      </c>
      <c r="BN44" s="20">
        <v>7</v>
      </c>
      <c r="BO44" s="28">
        <v>803</v>
      </c>
      <c r="BP44" s="19">
        <v>200</v>
      </c>
      <c r="BQ44" s="20">
        <v>0</v>
      </c>
      <c r="BR44" s="20">
        <v>2</v>
      </c>
      <c r="BS44" s="20">
        <v>11</v>
      </c>
      <c r="BT44" s="20">
        <v>54</v>
      </c>
      <c r="BU44" s="20">
        <v>45</v>
      </c>
      <c r="BV44" s="20">
        <v>44</v>
      </c>
      <c r="BW44" s="20">
        <v>15</v>
      </c>
      <c r="BX44" s="20">
        <v>107</v>
      </c>
      <c r="BY44" s="20">
        <v>217</v>
      </c>
      <c r="BZ44" s="20">
        <v>160</v>
      </c>
      <c r="CA44" s="20">
        <v>2</v>
      </c>
      <c r="CB44" s="20">
        <v>94</v>
      </c>
      <c r="CC44" s="20">
        <v>26</v>
      </c>
      <c r="CD44" s="20">
        <v>10</v>
      </c>
      <c r="CE44" s="28">
        <v>987</v>
      </c>
    </row>
    <row r="45" spans="1:83" ht="15" customHeight="1" x14ac:dyDescent="0.25">
      <c r="A45" s="38" t="s">
        <v>16</v>
      </c>
      <c r="B45" s="13" t="s">
        <v>62</v>
      </c>
      <c r="C45" s="14" t="s">
        <v>63</v>
      </c>
      <c r="D45" s="17">
        <v>368</v>
      </c>
      <c r="E45" s="16">
        <v>113</v>
      </c>
      <c r="F45" s="16">
        <v>2</v>
      </c>
      <c r="G45" s="16">
        <v>12</v>
      </c>
      <c r="H45" s="16">
        <v>103</v>
      </c>
      <c r="I45" s="16">
        <v>31</v>
      </c>
      <c r="J45" s="16">
        <v>41</v>
      </c>
      <c r="K45" s="16">
        <v>196</v>
      </c>
      <c r="L45" s="16">
        <v>26</v>
      </c>
      <c r="M45" s="16">
        <v>40</v>
      </c>
      <c r="N45" s="16">
        <v>0</v>
      </c>
      <c r="O45" s="16">
        <v>1</v>
      </c>
      <c r="P45" s="16">
        <v>2</v>
      </c>
      <c r="Q45" s="16">
        <v>0</v>
      </c>
      <c r="R45" s="16">
        <v>2</v>
      </c>
      <c r="S45" s="27">
        <v>937</v>
      </c>
      <c r="T45" s="17">
        <v>345</v>
      </c>
      <c r="U45" s="16">
        <v>129</v>
      </c>
      <c r="V45" s="16">
        <v>1</v>
      </c>
      <c r="W45" s="16">
        <v>18</v>
      </c>
      <c r="X45" s="16">
        <v>75</v>
      </c>
      <c r="Y45" s="16">
        <v>20</v>
      </c>
      <c r="Z45" s="16">
        <v>38</v>
      </c>
      <c r="AA45" s="16">
        <v>160</v>
      </c>
      <c r="AB45" s="16">
        <v>23</v>
      </c>
      <c r="AC45" s="16">
        <v>19</v>
      </c>
      <c r="AD45" s="16">
        <v>2</v>
      </c>
      <c r="AE45" s="16">
        <v>0</v>
      </c>
      <c r="AF45" s="16">
        <v>4</v>
      </c>
      <c r="AG45" s="16">
        <v>0</v>
      </c>
      <c r="AH45" s="16">
        <v>6</v>
      </c>
      <c r="AI45" s="27">
        <v>840</v>
      </c>
      <c r="AJ45" s="17">
        <v>413</v>
      </c>
      <c r="AK45" s="16">
        <v>97</v>
      </c>
      <c r="AL45" s="16">
        <v>0</v>
      </c>
      <c r="AM45" s="16">
        <v>26</v>
      </c>
      <c r="AN45" s="16">
        <v>71</v>
      </c>
      <c r="AO45" s="16">
        <v>22</v>
      </c>
      <c r="AP45" s="16">
        <v>29</v>
      </c>
      <c r="AQ45" s="16">
        <v>126</v>
      </c>
      <c r="AR45" s="16">
        <v>24</v>
      </c>
      <c r="AS45" s="16">
        <v>12</v>
      </c>
      <c r="AT45" s="16">
        <v>0</v>
      </c>
      <c r="AU45" s="16">
        <v>0</v>
      </c>
      <c r="AV45" s="16">
        <v>3</v>
      </c>
      <c r="AW45" s="16">
        <v>0</v>
      </c>
      <c r="AX45" s="16">
        <v>0</v>
      </c>
      <c r="AY45" s="27">
        <v>823</v>
      </c>
      <c r="AZ45" s="17">
        <v>370</v>
      </c>
      <c r="BA45" s="16">
        <v>85</v>
      </c>
      <c r="BB45" s="16">
        <v>0</v>
      </c>
      <c r="BC45" s="16">
        <v>27</v>
      </c>
      <c r="BD45" s="16">
        <v>55</v>
      </c>
      <c r="BE45" s="16">
        <v>3</v>
      </c>
      <c r="BF45" s="16">
        <v>27</v>
      </c>
      <c r="BG45" s="16">
        <v>82</v>
      </c>
      <c r="BH45" s="16">
        <v>12</v>
      </c>
      <c r="BI45" s="16">
        <v>13</v>
      </c>
      <c r="BJ45" s="16">
        <v>0</v>
      </c>
      <c r="BK45" s="16">
        <v>0</v>
      </c>
      <c r="BL45" s="16">
        <v>3</v>
      </c>
      <c r="BM45" s="16">
        <v>0</v>
      </c>
      <c r="BN45" s="16">
        <v>1</v>
      </c>
      <c r="BO45" s="27">
        <v>678</v>
      </c>
      <c r="BP45" s="17">
        <v>354</v>
      </c>
      <c r="BQ45" s="16">
        <v>76</v>
      </c>
      <c r="BR45" s="16">
        <v>0</v>
      </c>
      <c r="BS45" s="16">
        <v>19</v>
      </c>
      <c r="BT45" s="16">
        <v>46</v>
      </c>
      <c r="BU45" s="16">
        <v>14</v>
      </c>
      <c r="BV45" s="16">
        <v>27</v>
      </c>
      <c r="BW45" s="16">
        <v>100</v>
      </c>
      <c r="BX45" s="16">
        <v>21</v>
      </c>
      <c r="BY45" s="16">
        <v>14</v>
      </c>
      <c r="BZ45" s="16">
        <v>0</v>
      </c>
      <c r="CA45" s="16">
        <v>0</v>
      </c>
      <c r="CB45" s="16">
        <v>5</v>
      </c>
      <c r="CC45" s="16">
        <v>0</v>
      </c>
      <c r="CD45" s="16">
        <v>1</v>
      </c>
      <c r="CE45" s="27">
        <v>677</v>
      </c>
    </row>
    <row r="46" spans="1:83" ht="15" customHeight="1" x14ac:dyDescent="0.25">
      <c r="A46" s="38"/>
      <c r="B46" s="13"/>
      <c r="C46" s="14" t="s">
        <v>64</v>
      </c>
      <c r="D46" s="17">
        <v>58</v>
      </c>
      <c r="E46" s="16">
        <v>15</v>
      </c>
      <c r="F46" s="16">
        <v>0</v>
      </c>
      <c r="G46" s="16">
        <v>2</v>
      </c>
      <c r="H46" s="16">
        <v>24</v>
      </c>
      <c r="I46" s="16">
        <v>6</v>
      </c>
      <c r="J46" s="16">
        <v>4</v>
      </c>
      <c r="K46" s="16">
        <v>20</v>
      </c>
      <c r="L46" s="16">
        <v>20</v>
      </c>
      <c r="M46" s="16">
        <v>12</v>
      </c>
      <c r="N46" s="16">
        <v>1</v>
      </c>
      <c r="O46" s="16">
        <v>1</v>
      </c>
      <c r="P46" s="16">
        <v>0</v>
      </c>
      <c r="Q46" s="16">
        <v>0</v>
      </c>
      <c r="R46" s="16">
        <v>0</v>
      </c>
      <c r="S46" s="27">
        <v>163</v>
      </c>
      <c r="T46" s="17">
        <v>41</v>
      </c>
      <c r="U46" s="16">
        <v>9</v>
      </c>
      <c r="V46" s="16">
        <v>0</v>
      </c>
      <c r="W46" s="16">
        <v>1</v>
      </c>
      <c r="X46" s="16">
        <v>18</v>
      </c>
      <c r="Y46" s="16">
        <v>4</v>
      </c>
      <c r="Z46" s="16">
        <v>7</v>
      </c>
      <c r="AA46" s="16">
        <v>17</v>
      </c>
      <c r="AB46" s="16">
        <v>12</v>
      </c>
      <c r="AC46" s="16">
        <v>4</v>
      </c>
      <c r="AD46" s="16">
        <v>0</v>
      </c>
      <c r="AE46" s="16">
        <v>0</v>
      </c>
      <c r="AF46" s="16">
        <v>0</v>
      </c>
      <c r="AG46" s="16">
        <v>0</v>
      </c>
      <c r="AH46" s="16">
        <v>1</v>
      </c>
      <c r="AI46" s="27">
        <v>114</v>
      </c>
      <c r="AJ46" s="17">
        <v>66</v>
      </c>
      <c r="AK46" s="16">
        <v>12</v>
      </c>
      <c r="AL46" s="16">
        <v>0</v>
      </c>
      <c r="AM46" s="16">
        <v>5</v>
      </c>
      <c r="AN46" s="16">
        <v>21</v>
      </c>
      <c r="AO46" s="16">
        <v>9</v>
      </c>
      <c r="AP46" s="16">
        <v>5</v>
      </c>
      <c r="AQ46" s="16">
        <v>9</v>
      </c>
      <c r="AR46" s="16">
        <v>9</v>
      </c>
      <c r="AS46" s="16">
        <v>16</v>
      </c>
      <c r="AT46" s="16">
        <v>0</v>
      </c>
      <c r="AU46" s="16">
        <v>0</v>
      </c>
      <c r="AV46" s="16">
        <v>0</v>
      </c>
      <c r="AW46" s="16">
        <v>0</v>
      </c>
      <c r="AX46" s="16">
        <v>0</v>
      </c>
      <c r="AY46" s="27">
        <v>152</v>
      </c>
      <c r="AZ46" s="17">
        <v>32</v>
      </c>
      <c r="BA46" s="16">
        <v>10</v>
      </c>
      <c r="BB46" s="16">
        <v>0</v>
      </c>
      <c r="BC46" s="16">
        <v>2</v>
      </c>
      <c r="BD46" s="16">
        <v>13</v>
      </c>
      <c r="BE46" s="16">
        <v>4</v>
      </c>
      <c r="BF46" s="16">
        <v>6</v>
      </c>
      <c r="BG46" s="16">
        <v>16</v>
      </c>
      <c r="BH46" s="16">
        <v>7</v>
      </c>
      <c r="BI46" s="16">
        <v>7</v>
      </c>
      <c r="BJ46" s="16">
        <v>1</v>
      </c>
      <c r="BK46" s="16">
        <v>0</v>
      </c>
      <c r="BL46" s="16">
        <v>0</v>
      </c>
      <c r="BM46" s="16">
        <v>0</v>
      </c>
      <c r="BN46" s="16">
        <v>2</v>
      </c>
      <c r="BO46" s="27">
        <v>100</v>
      </c>
      <c r="BP46" s="17">
        <v>44</v>
      </c>
      <c r="BQ46" s="16">
        <v>9</v>
      </c>
      <c r="BR46" s="16">
        <v>1</v>
      </c>
      <c r="BS46" s="16">
        <v>4</v>
      </c>
      <c r="BT46" s="16">
        <v>12</v>
      </c>
      <c r="BU46" s="16">
        <v>5</v>
      </c>
      <c r="BV46" s="16">
        <v>7</v>
      </c>
      <c r="BW46" s="16">
        <v>15</v>
      </c>
      <c r="BX46" s="16">
        <v>6</v>
      </c>
      <c r="BY46" s="16">
        <v>5</v>
      </c>
      <c r="BZ46" s="16">
        <v>0</v>
      </c>
      <c r="CA46" s="16">
        <v>0</v>
      </c>
      <c r="CB46" s="16">
        <v>1</v>
      </c>
      <c r="CC46" s="16">
        <v>0</v>
      </c>
      <c r="CD46" s="16">
        <v>0</v>
      </c>
      <c r="CE46" s="27">
        <v>109</v>
      </c>
    </row>
    <row r="47" spans="1:83" ht="15" customHeight="1" x14ac:dyDescent="0.25">
      <c r="A47" s="38"/>
      <c r="B47" s="13"/>
      <c r="C47" s="14" t="s">
        <v>41</v>
      </c>
      <c r="D47" s="17">
        <v>426</v>
      </c>
      <c r="E47" s="16">
        <v>128</v>
      </c>
      <c r="F47" s="16">
        <v>2</v>
      </c>
      <c r="G47" s="16">
        <v>14</v>
      </c>
      <c r="H47" s="16">
        <v>127</v>
      </c>
      <c r="I47" s="16">
        <v>37</v>
      </c>
      <c r="J47" s="16">
        <v>45</v>
      </c>
      <c r="K47" s="16">
        <v>216</v>
      </c>
      <c r="L47" s="16">
        <v>46</v>
      </c>
      <c r="M47" s="16">
        <v>52</v>
      </c>
      <c r="N47" s="16">
        <v>1</v>
      </c>
      <c r="O47" s="16">
        <v>2</v>
      </c>
      <c r="P47" s="16">
        <v>2</v>
      </c>
      <c r="Q47" s="16">
        <v>0</v>
      </c>
      <c r="R47" s="16">
        <v>2</v>
      </c>
      <c r="S47" s="27">
        <v>1100</v>
      </c>
      <c r="T47" s="17">
        <v>386</v>
      </c>
      <c r="U47" s="16">
        <v>138</v>
      </c>
      <c r="V47" s="16">
        <v>1</v>
      </c>
      <c r="W47" s="16">
        <v>19</v>
      </c>
      <c r="X47" s="16">
        <v>93</v>
      </c>
      <c r="Y47" s="16">
        <v>24</v>
      </c>
      <c r="Z47" s="16">
        <v>45</v>
      </c>
      <c r="AA47" s="16">
        <v>177</v>
      </c>
      <c r="AB47" s="16">
        <v>35</v>
      </c>
      <c r="AC47" s="16">
        <v>23</v>
      </c>
      <c r="AD47" s="16">
        <v>2</v>
      </c>
      <c r="AE47" s="16">
        <v>0</v>
      </c>
      <c r="AF47" s="16">
        <v>4</v>
      </c>
      <c r="AG47" s="16">
        <v>0</v>
      </c>
      <c r="AH47" s="16">
        <v>7</v>
      </c>
      <c r="AI47" s="27">
        <v>954</v>
      </c>
      <c r="AJ47" s="17">
        <v>479</v>
      </c>
      <c r="AK47" s="16">
        <v>109</v>
      </c>
      <c r="AL47" s="16">
        <v>0</v>
      </c>
      <c r="AM47" s="16">
        <v>31</v>
      </c>
      <c r="AN47" s="16">
        <v>92</v>
      </c>
      <c r="AO47" s="16">
        <v>31</v>
      </c>
      <c r="AP47" s="16">
        <v>34</v>
      </c>
      <c r="AQ47" s="16">
        <v>135</v>
      </c>
      <c r="AR47" s="16">
        <v>33</v>
      </c>
      <c r="AS47" s="16">
        <v>28</v>
      </c>
      <c r="AT47" s="16">
        <v>0</v>
      </c>
      <c r="AU47" s="16">
        <v>0</v>
      </c>
      <c r="AV47" s="16">
        <v>3</v>
      </c>
      <c r="AW47" s="16">
        <v>0</v>
      </c>
      <c r="AX47" s="16">
        <v>0</v>
      </c>
      <c r="AY47" s="27">
        <v>975</v>
      </c>
      <c r="AZ47" s="17">
        <v>402</v>
      </c>
      <c r="BA47" s="16">
        <v>95</v>
      </c>
      <c r="BB47" s="16">
        <v>0</v>
      </c>
      <c r="BC47" s="16">
        <v>29</v>
      </c>
      <c r="BD47" s="16">
        <v>68</v>
      </c>
      <c r="BE47" s="16">
        <v>7</v>
      </c>
      <c r="BF47" s="16">
        <v>33</v>
      </c>
      <c r="BG47" s="16">
        <v>98</v>
      </c>
      <c r="BH47" s="16">
        <v>19</v>
      </c>
      <c r="BI47" s="16">
        <v>20</v>
      </c>
      <c r="BJ47" s="16">
        <v>1</v>
      </c>
      <c r="BK47" s="16">
        <v>0</v>
      </c>
      <c r="BL47" s="16">
        <v>3</v>
      </c>
      <c r="BM47" s="16">
        <v>0</v>
      </c>
      <c r="BN47" s="16">
        <v>3</v>
      </c>
      <c r="BO47" s="27">
        <v>778</v>
      </c>
      <c r="BP47" s="17">
        <v>398</v>
      </c>
      <c r="BQ47" s="16">
        <v>85</v>
      </c>
      <c r="BR47" s="16">
        <v>1</v>
      </c>
      <c r="BS47" s="16">
        <v>23</v>
      </c>
      <c r="BT47" s="16">
        <v>58</v>
      </c>
      <c r="BU47" s="16">
        <v>19</v>
      </c>
      <c r="BV47" s="16">
        <v>34</v>
      </c>
      <c r="BW47" s="16">
        <v>115</v>
      </c>
      <c r="BX47" s="16">
        <v>27</v>
      </c>
      <c r="BY47" s="16">
        <v>19</v>
      </c>
      <c r="BZ47" s="16">
        <v>0</v>
      </c>
      <c r="CA47" s="16">
        <v>0</v>
      </c>
      <c r="CB47" s="16">
        <v>6</v>
      </c>
      <c r="CC47" s="16">
        <v>0</v>
      </c>
      <c r="CD47" s="16">
        <v>1</v>
      </c>
      <c r="CE47" s="27">
        <v>786</v>
      </c>
    </row>
    <row r="48" spans="1:83" ht="15" customHeight="1" x14ac:dyDescent="0.25">
      <c r="A48" s="38"/>
      <c r="B48" s="14" t="s">
        <v>65</v>
      </c>
      <c r="C48" s="14" t="s">
        <v>65</v>
      </c>
      <c r="D48" s="17">
        <v>1</v>
      </c>
      <c r="E48" s="16">
        <v>0</v>
      </c>
      <c r="F48" s="16">
        <v>0</v>
      </c>
      <c r="G48" s="16">
        <v>0</v>
      </c>
      <c r="H48" s="16">
        <v>1</v>
      </c>
      <c r="I48" s="16">
        <v>0</v>
      </c>
      <c r="J48" s="16">
        <v>0</v>
      </c>
      <c r="K48" s="16">
        <v>0</v>
      </c>
      <c r="L48" s="16">
        <v>1</v>
      </c>
      <c r="M48" s="16">
        <v>0</v>
      </c>
      <c r="N48" s="16">
        <v>0</v>
      </c>
      <c r="O48" s="16">
        <v>0</v>
      </c>
      <c r="P48" s="16">
        <v>0</v>
      </c>
      <c r="Q48" s="16">
        <v>0</v>
      </c>
      <c r="R48" s="16">
        <v>0</v>
      </c>
      <c r="S48" s="27">
        <v>3</v>
      </c>
      <c r="T48" s="17">
        <v>0</v>
      </c>
      <c r="U48" s="16">
        <v>0</v>
      </c>
      <c r="V48" s="16">
        <v>0</v>
      </c>
      <c r="W48" s="16">
        <v>0</v>
      </c>
      <c r="X48" s="16">
        <v>1</v>
      </c>
      <c r="Y48" s="16">
        <v>1</v>
      </c>
      <c r="Z48" s="16">
        <v>1</v>
      </c>
      <c r="AA48" s="16">
        <v>0</v>
      </c>
      <c r="AB48" s="16">
        <v>0</v>
      </c>
      <c r="AC48" s="16">
        <v>1</v>
      </c>
      <c r="AD48" s="16">
        <v>0</v>
      </c>
      <c r="AE48" s="16">
        <v>0</v>
      </c>
      <c r="AF48" s="16">
        <v>0</v>
      </c>
      <c r="AG48" s="16">
        <v>0</v>
      </c>
      <c r="AH48" s="16">
        <v>0</v>
      </c>
      <c r="AI48" s="27">
        <v>4</v>
      </c>
      <c r="AJ48" s="17">
        <v>0</v>
      </c>
      <c r="AK48" s="16">
        <v>0</v>
      </c>
      <c r="AL48" s="16">
        <v>0</v>
      </c>
      <c r="AM48" s="16">
        <v>1</v>
      </c>
      <c r="AN48" s="16">
        <v>0</v>
      </c>
      <c r="AO48" s="16">
        <v>1</v>
      </c>
      <c r="AP48" s="16">
        <v>0</v>
      </c>
      <c r="AQ48" s="16">
        <v>0</v>
      </c>
      <c r="AR48" s="16">
        <v>0</v>
      </c>
      <c r="AS48" s="16">
        <v>1</v>
      </c>
      <c r="AT48" s="16">
        <v>0</v>
      </c>
      <c r="AU48" s="16">
        <v>0</v>
      </c>
      <c r="AV48" s="16">
        <v>0</v>
      </c>
      <c r="AW48" s="16">
        <v>0</v>
      </c>
      <c r="AX48" s="16">
        <v>0</v>
      </c>
      <c r="AY48" s="27">
        <v>3</v>
      </c>
      <c r="AZ48" s="17">
        <v>5</v>
      </c>
      <c r="BA48" s="16">
        <v>0</v>
      </c>
      <c r="BB48" s="16">
        <v>0</v>
      </c>
      <c r="BC48" s="16">
        <v>0</v>
      </c>
      <c r="BD48" s="16">
        <v>3</v>
      </c>
      <c r="BE48" s="16">
        <v>1</v>
      </c>
      <c r="BF48" s="16">
        <v>1</v>
      </c>
      <c r="BG48" s="16">
        <v>1</v>
      </c>
      <c r="BH48" s="16">
        <v>0</v>
      </c>
      <c r="BI48" s="16">
        <v>1</v>
      </c>
      <c r="BJ48" s="16">
        <v>0</v>
      </c>
      <c r="BK48" s="16">
        <v>0</v>
      </c>
      <c r="BL48" s="16">
        <v>0</v>
      </c>
      <c r="BM48" s="16">
        <v>1</v>
      </c>
      <c r="BN48" s="16">
        <v>0</v>
      </c>
      <c r="BO48" s="27">
        <v>13</v>
      </c>
      <c r="BP48" s="17">
        <v>2</v>
      </c>
      <c r="BQ48" s="16">
        <v>0</v>
      </c>
      <c r="BR48" s="16">
        <v>0</v>
      </c>
      <c r="BS48" s="16">
        <v>0</v>
      </c>
      <c r="BT48" s="16">
        <v>0</v>
      </c>
      <c r="BU48" s="16">
        <v>0</v>
      </c>
      <c r="BV48" s="16">
        <v>2</v>
      </c>
      <c r="BW48" s="16">
        <v>0</v>
      </c>
      <c r="BX48" s="16">
        <v>1</v>
      </c>
      <c r="BY48" s="16">
        <v>0</v>
      </c>
      <c r="BZ48" s="16">
        <v>0</v>
      </c>
      <c r="CA48" s="16">
        <v>0</v>
      </c>
      <c r="CB48" s="16">
        <v>0</v>
      </c>
      <c r="CC48" s="16">
        <v>0</v>
      </c>
      <c r="CD48" s="16">
        <v>0</v>
      </c>
      <c r="CE48" s="27">
        <v>5</v>
      </c>
    </row>
    <row r="49" spans="1:83" ht="15" customHeight="1" x14ac:dyDescent="0.25">
      <c r="A49" s="39"/>
      <c r="B49" s="37" t="s">
        <v>41</v>
      </c>
      <c r="C49" s="37"/>
      <c r="D49" s="19">
        <v>427</v>
      </c>
      <c r="E49" s="20">
        <v>128</v>
      </c>
      <c r="F49" s="20">
        <v>2</v>
      </c>
      <c r="G49" s="20">
        <v>14</v>
      </c>
      <c r="H49" s="20">
        <v>128</v>
      </c>
      <c r="I49" s="20">
        <v>37</v>
      </c>
      <c r="J49" s="20">
        <v>45</v>
      </c>
      <c r="K49" s="20">
        <v>216</v>
      </c>
      <c r="L49" s="20">
        <v>47</v>
      </c>
      <c r="M49" s="20">
        <v>52</v>
      </c>
      <c r="N49" s="20">
        <v>1</v>
      </c>
      <c r="O49" s="20">
        <v>2</v>
      </c>
      <c r="P49" s="20">
        <v>2</v>
      </c>
      <c r="Q49" s="20">
        <v>0</v>
      </c>
      <c r="R49" s="20">
        <v>2</v>
      </c>
      <c r="S49" s="28">
        <v>1103</v>
      </c>
      <c r="T49" s="19">
        <v>386</v>
      </c>
      <c r="U49" s="20">
        <v>138</v>
      </c>
      <c r="V49" s="20">
        <v>1</v>
      </c>
      <c r="W49" s="20">
        <v>19</v>
      </c>
      <c r="X49" s="20">
        <v>94</v>
      </c>
      <c r="Y49" s="20">
        <v>25</v>
      </c>
      <c r="Z49" s="20">
        <v>46</v>
      </c>
      <c r="AA49" s="20">
        <v>177</v>
      </c>
      <c r="AB49" s="20">
        <v>35</v>
      </c>
      <c r="AC49" s="20">
        <v>24</v>
      </c>
      <c r="AD49" s="20">
        <v>2</v>
      </c>
      <c r="AE49" s="20">
        <v>0</v>
      </c>
      <c r="AF49" s="20">
        <v>4</v>
      </c>
      <c r="AG49" s="20">
        <v>0</v>
      </c>
      <c r="AH49" s="20">
        <v>7</v>
      </c>
      <c r="AI49" s="28">
        <v>958</v>
      </c>
      <c r="AJ49" s="19">
        <v>479</v>
      </c>
      <c r="AK49" s="20">
        <v>109</v>
      </c>
      <c r="AL49" s="20">
        <v>0</v>
      </c>
      <c r="AM49" s="20">
        <v>32</v>
      </c>
      <c r="AN49" s="20">
        <v>92</v>
      </c>
      <c r="AO49" s="20">
        <v>32</v>
      </c>
      <c r="AP49" s="20">
        <v>34</v>
      </c>
      <c r="AQ49" s="20">
        <v>135</v>
      </c>
      <c r="AR49" s="20">
        <v>33</v>
      </c>
      <c r="AS49" s="20">
        <v>29</v>
      </c>
      <c r="AT49" s="20">
        <v>0</v>
      </c>
      <c r="AU49" s="20">
        <v>0</v>
      </c>
      <c r="AV49" s="20">
        <v>3</v>
      </c>
      <c r="AW49" s="20">
        <v>0</v>
      </c>
      <c r="AX49" s="20">
        <v>0</v>
      </c>
      <c r="AY49" s="28">
        <v>978</v>
      </c>
      <c r="AZ49" s="19">
        <v>407</v>
      </c>
      <c r="BA49" s="20">
        <v>95</v>
      </c>
      <c r="BB49" s="20">
        <v>0</v>
      </c>
      <c r="BC49" s="20">
        <v>29</v>
      </c>
      <c r="BD49" s="20">
        <v>71</v>
      </c>
      <c r="BE49" s="20">
        <v>8</v>
      </c>
      <c r="BF49" s="20">
        <v>34</v>
      </c>
      <c r="BG49" s="20">
        <v>99</v>
      </c>
      <c r="BH49" s="20">
        <v>19</v>
      </c>
      <c r="BI49" s="20">
        <v>21</v>
      </c>
      <c r="BJ49" s="20">
        <v>1</v>
      </c>
      <c r="BK49" s="20">
        <v>0</v>
      </c>
      <c r="BL49" s="20">
        <v>3</v>
      </c>
      <c r="BM49" s="20">
        <v>1</v>
      </c>
      <c r="BN49" s="20">
        <v>3</v>
      </c>
      <c r="BO49" s="28">
        <v>791</v>
      </c>
      <c r="BP49" s="19">
        <v>400</v>
      </c>
      <c r="BQ49" s="20">
        <v>85</v>
      </c>
      <c r="BR49" s="20">
        <v>1</v>
      </c>
      <c r="BS49" s="20">
        <v>23</v>
      </c>
      <c r="BT49" s="20">
        <v>58</v>
      </c>
      <c r="BU49" s="20">
        <v>19</v>
      </c>
      <c r="BV49" s="20">
        <v>36</v>
      </c>
      <c r="BW49" s="20">
        <v>115</v>
      </c>
      <c r="BX49" s="20">
        <v>28</v>
      </c>
      <c r="BY49" s="20">
        <v>19</v>
      </c>
      <c r="BZ49" s="20">
        <v>0</v>
      </c>
      <c r="CA49" s="20">
        <v>0</v>
      </c>
      <c r="CB49" s="20">
        <v>6</v>
      </c>
      <c r="CC49" s="20">
        <v>0</v>
      </c>
      <c r="CD49" s="20">
        <v>1</v>
      </c>
      <c r="CE49" s="28">
        <v>791</v>
      </c>
    </row>
    <row r="50" spans="1:83" ht="15" customHeight="1" x14ac:dyDescent="0.25">
      <c r="A50" s="41" t="s">
        <v>17</v>
      </c>
      <c r="B50" s="42"/>
      <c r="C50" s="42"/>
      <c r="D50" s="72">
        <v>830</v>
      </c>
      <c r="E50" s="68">
        <v>172</v>
      </c>
      <c r="F50" s="68">
        <v>3</v>
      </c>
      <c r="G50" s="68">
        <v>22</v>
      </c>
      <c r="H50" s="68">
        <v>238</v>
      </c>
      <c r="I50" s="68">
        <v>72</v>
      </c>
      <c r="J50" s="68">
        <v>168</v>
      </c>
      <c r="K50" s="68">
        <v>316</v>
      </c>
      <c r="L50" s="68">
        <v>282</v>
      </c>
      <c r="M50" s="68">
        <v>296</v>
      </c>
      <c r="N50" s="68">
        <v>24</v>
      </c>
      <c r="O50" s="68">
        <v>4</v>
      </c>
      <c r="P50" s="68">
        <v>48</v>
      </c>
      <c r="Q50" s="68">
        <v>1</v>
      </c>
      <c r="R50" s="68">
        <v>70</v>
      </c>
      <c r="S50" s="89">
        <v>2546</v>
      </c>
      <c r="T50" s="72">
        <v>821</v>
      </c>
      <c r="U50" s="68">
        <v>154</v>
      </c>
      <c r="V50" s="68">
        <v>2</v>
      </c>
      <c r="W50" s="68">
        <v>43</v>
      </c>
      <c r="X50" s="68">
        <v>242</v>
      </c>
      <c r="Y50" s="68">
        <v>69</v>
      </c>
      <c r="Z50" s="68">
        <v>136</v>
      </c>
      <c r="AA50" s="68">
        <v>262</v>
      </c>
      <c r="AB50" s="68">
        <v>190</v>
      </c>
      <c r="AC50" s="68">
        <v>269</v>
      </c>
      <c r="AD50" s="68">
        <v>33</v>
      </c>
      <c r="AE50" s="68">
        <v>2</v>
      </c>
      <c r="AF50" s="68">
        <v>48</v>
      </c>
      <c r="AG50" s="68">
        <v>4</v>
      </c>
      <c r="AH50" s="68">
        <v>59</v>
      </c>
      <c r="AI50" s="89">
        <v>2334</v>
      </c>
      <c r="AJ50" s="72">
        <v>846</v>
      </c>
      <c r="AK50" s="68">
        <v>175</v>
      </c>
      <c r="AL50" s="68">
        <v>2</v>
      </c>
      <c r="AM50" s="68">
        <v>49</v>
      </c>
      <c r="AN50" s="68">
        <v>200</v>
      </c>
      <c r="AO50" s="68">
        <v>59</v>
      </c>
      <c r="AP50" s="68">
        <v>133</v>
      </c>
      <c r="AQ50" s="68">
        <v>227</v>
      </c>
      <c r="AR50" s="68">
        <v>225</v>
      </c>
      <c r="AS50" s="68">
        <v>241</v>
      </c>
      <c r="AT50" s="68">
        <v>25</v>
      </c>
      <c r="AU50" s="68">
        <v>8</v>
      </c>
      <c r="AV50" s="68">
        <v>38</v>
      </c>
      <c r="AW50" s="68">
        <v>1</v>
      </c>
      <c r="AX50" s="68">
        <v>60</v>
      </c>
      <c r="AY50" s="89">
        <v>2289</v>
      </c>
      <c r="AZ50" s="72">
        <v>867</v>
      </c>
      <c r="BA50" s="68">
        <v>126</v>
      </c>
      <c r="BB50" s="68">
        <v>2</v>
      </c>
      <c r="BC50" s="68">
        <v>67</v>
      </c>
      <c r="BD50" s="68">
        <v>209</v>
      </c>
      <c r="BE50" s="68">
        <v>73</v>
      </c>
      <c r="BF50" s="68">
        <v>127</v>
      </c>
      <c r="BG50" s="68">
        <v>196</v>
      </c>
      <c r="BH50" s="68">
        <v>182</v>
      </c>
      <c r="BI50" s="68">
        <v>191</v>
      </c>
      <c r="BJ50" s="68">
        <v>19</v>
      </c>
      <c r="BK50" s="68">
        <v>3</v>
      </c>
      <c r="BL50" s="68">
        <v>42</v>
      </c>
      <c r="BM50" s="68">
        <v>2</v>
      </c>
      <c r="BN50" s="68">
        <v>48</v>
      </c>
      <c r="BO50" s="89">
        <v>2154</v>
      </c>
      <c r="BP50" s="72">
        <v>967</v>
      </c>
      <c r="BQ50" s="68">
        <v>140</v>
      </c>
      <c r="BR50" s="68">
        <v>3</v>
      </c>
      <c r="BS50" s="68">
        <v>53</v>
      </c>
      <c r="BT50" s="68">
        <v>237</v>
      </c>
      <c r="BU50" s="68">
        <v>69</v>
      </c>
      <c r="BV50" s="68">
        <v>115</v>
      </c>
      <c r="BW50" s="68">
        <v>173</v>
      </c>
      <c r="BX50" s="68">
        <v>200</v>
      </c>
      <c r="BY50" s="68">
        <v>172</v>
      </c>
      <c r="BZ50" s="68">
        <v>20</v>
      </c>
      <c r="CA50" s="68">
        <v>2</v>
      </c>
      <c r="CB50" s="68">
        <v>41</v>
      </c>
      <c r="CC50" s="68">
        <v>4</v>
      </c>
      <c r="CD50" s="68">
        <v>37</v>
      </c>
      <c r="CE50" s="89">
        <v>2233</v>
      </c>
    </row>
    <row r="51" spans="1:83" ht="15" customHeight="1" x14ac:dyDescent="0.25">
      <c r="A51" s="38" t="s">
        <v>18</v>
      </c>
      <c r="B51" s="13" t="s">
        <v>211</v>
      </c>
      <c r="C51" s="14" t="s">
        <v>66</v>
      </c>
      <c r="D51" s="17">
        <v>30</v>
      </c>
      <c r="E51" s="16">
        <v>7</v>
      </c>
      <c r="F51" s="16">
        <v>0</v>
      </c>
      <c r="G51" s="16">
        <v>1</v>
      </c>
      <c r="H51" s="16">
        <v>3</v>
      </c>
      <c r="I51" s="16">
        <v>4</v>
      </c>
      <c r="J51" s="16">
        <v>4</v>
      </c>
      <c r="K51" s="16">
        <v>5</v>
      </c>
      <c r="L51" s="16">
        <v>9</v>
      </c>
      <c r="M51" s="16">
        <v>10</v>
      </c>
      <c r="N51" s="16">
        <v>2</v>
      </c>
      <c r="O51" s="16">
        <v>1</v>
      </c>
      <c r="P51" s="16">
        <v>3</v>
      </c>
      <c r="Q51" s="16">
        <v>0</v>
      </c>
      <c r="R51" s="16">
        <v>4</v>
      </c>
      <c r="S51" s="27">
        <v>83</v>
      </c>
      <c r="T51" s="17">
        <v>42</v>
      </c>
      <c r="U51" s="16">
        <v>10</v>
      </c>
      <c r="V51" s="16">
        <v>0</v>
      </c>
      <c r="W51" s="16">
        <v>5</v>
      </c>
      <c r="X51" s="16">
        <v>4</v>
      </c>
      <c r="Y51" s="16">
        <v>1</v>
      </c>
      <c r="Z51" s="16">
        <v>8</v>
      </c>
      <c r="AA51" s="16">
        <v>11</v>
      </c>
      <c r="AB51" s="16">
        <v>14</v>
      </c>
      <c r="AC51" s="16">
        <v>15</v>
      </c>
      <c r="AD51" s="16">
        <v>2</v>
      </c>
      <c r="AE51" s="16">
        <v>1</v>
      </c>
      <c r="AF51" s="16">
        <v>0</v>
      </c>
      <c r="AG51" s="16">
        <v>0</v>
      </c>
      <c r="AH51" s="16">
        <v>0</v>
      </c>
      <c r="AI51" s="27">
        <v>113</v>
      </c>
      <c r="AJ51" s="17">
        <v>45</v>
      </c>
      <c r="AK51" s="16">
        <v>7</v>
      </c>
      <c r="AL51" s="16">
        <v>0</v>
      </c>
      <c r="AM51" s="16">
        <v>1</v>
      </c>
      <c r="AN51" s="16">
        <v>5</v>
      </c>
      <c r="AO51" s="16">
        <v>1</v>
      </c>
      <c r="AP51" s="16">
        <v>2</v>
      </c>
      <c r="AQ51" s="16">
        <v>5</v>
      </c>
      <c r="AR51" s="16">
        <v>5</v>
      </c>
      <c r="AS51" s="16">
        <v>7</v>
      </c>
      <c r="AT51" s="16">
        <v>1</v>
      </c>
      <c r="AU51" s="16">
        <v>1</v>
      </c>
      <c r="AV51" s="16">
        <v>2</v>
      </c>
      <c r="AW51" s="16">
        <v>0</v>
      </c>
      <c r="AX51" s="16">
        <v>1</v>
      </c>
      <c r="AY51" s="27">
        <v>83</v>
      </c>
      <c r="AZ51" s="17">
        <v>28</v>
      </c>
      <c r="BA51" s="16">
        <v>4</v>
      </c>
      <c r="BB51" s="16">
        <v>1</v>
      </c>
      <c r="BC51" s="16">
        <v>3</v>
      </c>
      <c r="BD51" s="16">
        <v>4</v>
      </c>
      <c r="BE51" s="16">
        <v>4</v>
      </c>
      <c r="BF51" s="16">
        <v>4</v>
      </c>
      <c r="BG51" s="16">
        <v>5</v>
      </c>
      <c r="BH51" s="16">
        <v>5</v>
      </c>
      <c r="BI51" s="16">
        <v>13</v>
      </c>
      <c r="BJ51" s="16">
        <v>1</v>
      </c>
      <c r="BK51" s="16">
        <v>1</v>
      </c>
      <c r="BL51" s="16">
        <v>5</v>
      </c>
      <c r="BM51" s="16">
        <v>1</v>
      </c>
      <c r="BN51" s="16">
        <v>1</v>
      </c>
      <c r="BO51" s="27">
        <v>80</v>
      </c>
      <c r="BP51" s="17">
        <v>40</v>
      </c>
      <c r="BQ51" s="16">
        <v>11</v>
      </c>
      <c r="BR51" s="16">
        <v>0</v>
      </c>
      <c r="BS51" s="16">
        <v>4</v>
      </c>
      <c r="BT51" s="16">
        <v>9</v>
      </c>
      <c r="BU51" s="16">
        <v>0</v>
      </c>
      <c r="BV51" s="16">
        <v>3</v>
      </c>
      <c r="BW51" s="16">
        <v>4</v>
      </c>
      <c r="BX51" s="16">
        <v>5</v>
      </c>
      <c r="BY51" s="16">
        <v>9</v>
      </c>
      <c r="BZ51" s="16">
        <v>1</v>
      </c>
      <c r="CA51" s="16">
        <v>0</v>
      </c>
      <c r="CB51" s="16">
        <v>1</v>
      </c>
      <c r="CC51" s="16">
        <v>0</v>
      </c>
      <c r="CD51" s="16">
        <v>1</v>
      </c>
      <c r="CE51" s="27">
        <v>88</v>
      </c>
    </row>
    <row r="52" spans="1:83" ht="15" customHeight="1" x14ac:dyDescent="0.25">
      <c r="A52" s="38"/>
      <c r="B52" s="13"/>
      <c r="C52" s="14" t="s">
        <v>67</v>
      </c>
      <c r="D52" s="17">
        <v>123</v>
      </c>
      <c r="E52" s="16">
        <v>30</v>
      </c>
      <c r="F52" s="16">
        <v>1</v>
      </c>
      <c r="G52" s="16">
        <v>1</v>
      </c>
      <c r="H52" s="16">
        <v>23</v>
      </c>
      <c r="I52" s="16">
        <v>12</v>
      </c>
      <c r="J52" s="16">
        <v>30</v>
      </c>
      <c r="K52" s="16">
        <v>58</v>
      </c>
      <c r="L52" s="16">
        <v>71</v>
      </c>
      <c r="M52" s="16">
        <v>115</v>
      </c>
      <c r="N52" s="16">
        <v>38</v>
      </c>
      <c r="O52" s="16">
        <v>3</v>
      </c>
      <c r="P52" s="16">
        <v>22</v>
      </c>
      <c r="Q52" s="16">
        <v>2</v>
      </c>
      <c r="R52" s="16">
        <v>70</v>
      </c>
      <c r="S52" s="27">
        <v>599</v>
      </c>
      <c r="T52" s="17">
        <v>155</v>
      </c>
      <c r="U52" s="16">
        <v>32</v>
      </c>
      <c r="V52" s="16">
        <v>0</v>
      </c>
      <c r="W52" s="16">
        <v>5</v>
      </c>
      <c r="X52" s="16">
        <v>37</v>
      </c>
      <c r="Y52" s="16">
        <v>16</v>
      </c>
      <c r="Z52" s="16">
        <v>33</v>
      </c>
      <c r="AA52" s="16">
        <v>50</v>
      </c>
      <c r="AB52" s="16">
        <v>88</v>
      </c>
      <c r="AC52" s="16">
        <v>117</v>
      </c>
      <c r="AD52" s="16">
        <v>33</v>
      </c>
      <c r="AE52" s="16">
        <v>4</v>
      </c>
      <c r="AF52" s="16">
        <v>19</v>
      </c>
      <c r="AG52" s="16">
        <v>3</v>
      </c>
      <c r="AH52" s="16">
        <v>61</v>
      </c>
      <c r="AI52" s="27">
        <v>653</v>
      </c>
      <c r="AJ52" s="17">
        <v>162</v>
      </c>
      <c r="AK52" s="16">
        <v>24</v>
      </c>
      <c r="AL52" s="16">
        <v>0</v>
      </c>
      <c r="AM52" s="16">
        <v>7</v>
      </c>
      <c r="AN52" s="16">
        <v>20</v>
      </c>
      <c r="AO52" s="16">
        <v>15</v>
      </c>
      <c r="AP52" s="16">
        <v>22</v>
      </c>
      <c r="AQ52" s="16">
        <v>36</v>
      </c>
      <c r="AR52" s="16">
        <v>90</v>
      </c>
      <c r="AS52" s="16">
        <v>103</v>
      </c>
      <c r="AT52" s="16">
        <v>34</v>
      </c>
      <c r="AU52" s="16">
        <v>3</v>
      </c>
      <c r="AV52" s="16">
        <v>24</v>
      </c>
      <c r="AW52" s="16">
        <v>2</v>
      </c>
      <c r="AX52" s="16">
        <v>47</v>
      </c>
      <c r="AY52" s="27">
        <v>589</v>
      </c>
      <c r="AZ52" s="17">
        <v>127</v>
      </c>
      <c r="BA52" s="16">
        <v>19</v>
      </c>
      <c r="BB52" s="16">
        <v>2</v>
      </c>
      <c r="BC52" s="16">
        <v>4</v>
      </c>
      <c r="BD52" s="16">
        <v>27</v>
      </c>
      <c r="BE52" s="16">
        <v>10</v>
      </c>
      <c r="BF52" s="16">
        <v>22</v>
      </c>
      <c r="BG52" s="16">
        <v>32</v>
      </c>
      <c r="BH52" s="16">
        <v>59</v>
      </c>
      <c r="BI52" s="16">
        <v>86</v>
      </c>
      <c r="BJ52" s="16">
        <v>22</v>
      </c>
      <c r="BK52" s="16">
        <v>7</v>
      </c>
      <c r="BL52" s="16">
        <v>15</v>
      </c>
      <c r="BM52" s="16">
        <v>0</v>
      </c>
      <c r="BN52" s="16">
        <v>32</v>
      </c>
      <c r="BO52" s="27">
        <v>464</v>
      </c>
      <c r="BP52" s="17">
        <v>174</v>
      </c>
      <c r="BQ52" s="16">
        <v>24</v>
      </c>
      <c r="BR52" s="16">
        <v>0</v>
      </c>
      <c r="BS52" s="16">
        <v>4</v>
      </c>
      <c r="BT52" s="16">
        <v>23</v>
      </c>
      <c r="BU52" s="16">
        <v>11</v>
      </c>
      <c r="BV52" s="16">
        <v>15</v>
      </c>
      <c r="BW52" s="16">
        <v>42</v>
      </c>
      <c r="BX52" s="16">
        <v>75</v>
      </c>
      <c r="BY52" s="16">
        <v>92</v>
      </c>
      <c r="BZ52" s="16">
        <v>29</v>
      </c>
      <c r="CA52" s="16">
        <v>4</v>
      </c>
      <c r="CB52" s="16">
        <v>19</v>
      </c>
      <c r="CC52" s="16">
        <v>6</v>
      </c>
      <c r="CD52" s="16">
        <v>29</v>
      </c>
      <c r="CE52" s="27">
        <v>547</v>
      </c>
    </row>
    <row r="53" spans="1:83" ht="15" customHeight="1" x14ac:dyDescent="0.25">
      <c r="A53" s="38"/>
      <c r="B53" s="13"/>
      <c r="C53" s="14" t="s">
        <v>68</v>
      </c>
      <c r="D53" s="17">
        <v>0</v>
      </c>
      <c r="E53" s="16">
        <v>0</v>
      </c>
      <c r="F53" s="16">
        <v>0</v>
      </c>
      <c r="G53" s="16">
        <v>0</v>
      </c>
      <c r="H53" s="16">
        <v>0</v>
      </c>
      <c r="I53" s="16">
        <v>0</v>
      </c>
      <c r="J53" s="16">
        <v>0</v>
      </c>
      <c r="K53" s="16">
        <v>0</v>
      </c>
      <c r="L53" s="16">
        <v>0</v>
      </c>
      <c r="M53" s="16">
        <v>0</v>
      </c>
      <c r="N53" s="16">
        <v>0</v>
      </c>
      <c r="O53" s="16">
        <v>0</v>
      </c>
      <c r="P53" s="16">
        <v>0</v>
      </c>
      <c r="Q53" s="16">
        <v>0</v>
      </c>
      <c r="R53" s="16">
        <v>0</v>
      </c>
      <c r="S53" s="27">
        <v>0</v>
      </c>
      <c r="T53" s="17">
        <v>0</v>
      </c>
      <c r="U53" s="16">
        <v>0</v>
      </c>
      <c r="V53" s="16">
        <v>0</v>
      </c>
      <c r="W53" s="16">
        <v>0</v>
      </c>
      <c r="X53" s="16">
        <v>0</v>
      </c>
      <c r="Y53" s="16">
        <v>0</v>
      </c>
      <c r="Z53" s="16">
        <v>0</v>
      </c>
      <c r="AA53" s="16">
        <v>0</v>
      </c>
      <c r="AB53" s="16">
        <v>0</v>
      </c>
      <c r="AC53" s="16">
        <v>0</v>
      </c>
      <c r="AD53" s="16">
        <v>0</v>
      </c>
      <c r="AE53" s="16">
        <v>0</v>
      </c>
      <c r="AF53" s="16">
        <v>0</v>
      </c>
      <c r="AG53" s="16">
        <v>0</v>
      </c>
      <c r="AH53" s="16">
        <v>0</v>
      </c>
      <c r="AI53" s="27">
        <v>0</v>
      </c>
      <c r="AJ53" s="17">
        <v>0</v>
      </c>
      <c r="AK53" s="16">
        <v>0</v>
      </c>
      <c r="AL53" s="16">
        <v>0</v>
      </c>
      <c r="AM53" s="16">
        <v>0</v>
      </c>
      <c r="AN53" s="16">
        <v>0</v>
      </c>
      <c r="AO53" s="16">
        <v>0</v>
      </c>
      <c r="AP53" s="16">
        <v>0</v>
      </c>
      <c r="AQ53" s="16">
        <v>0</v>
      </c>
      <c r="AR53" s="16">
        <v>0</v>
      </c>
      <c r="AS53" s="16">
        <v>0</v>
      </c>
      <c r="AT53" s="16">
        <v>0</v>
      </c>
      <c r="AU53" s="16">
        <v>0</v>
      </c>
      <c r="AV53" s="16">
        <v>0</v>
      </c>
      <c r="AW53" s="16">
        <v>0</v>
      </c>
      <c r="AX53" s="16">
        <v>0</v>
      </c>
      <c r="AY53" s="27">
        <v>0</v>
      </c>
      <c r="AZ53" s="17">
        <v>0</v>
      </c>
      <c r="BA53" s="16">
        <v>0</v>
      </c>
      <c r="BB53" s="16">
        <v>0</v>
      </c>
      <c r="BC53" s="16">
        <v>0</v>
      </c>
      <c r="BD53" s="16">
        <v>0</v>
      </c>
      <c r="BE53" s="16">
        <v>0</v>
      </c>
      <c r="BF53" s="16">
        <v>0</v>
      </c>
      <c r="BG53" s="16">
        <v>0</v>
      </c>
      <c r="BH53" s="16">
        <v>0</v>
      </c>
      <c r="BI53" s="16">
        <v>0</v>
      </c>
      <c r="BJ53" s="16">
        <v>0</v>
      </c>
      <c r="BK53" s="16">
        <v>0</v>
      </c>
      <c r="BL53" s="16">
        <v>0</v>
      </c>
      <c r="BM53" s="16">
        <v>0</v>
      </c>
      <c r="BN53" s="16">
        <v>0</v>
      </c>
      <c r="BO53" s="27">
        <v>0</v>
      </c>
      <c r="BP53" s="17">
        <v>0</v>
      </c>
      <c r="BQ53" s="16">
        <v>0</v>
      </c>
      <c r="BR53" s="16">
        <v>0</v>
      </c>
      <c r="BS53" s="16">
        <v>0</v>
      </c>
      <c r="BT53" s="16">
        <v>0</v>
      </c>
      <c r="BU53" s="16">
        <v>0</v>
      </c>
      <c r="BV53" s="16">
        <v>0</v>
      </c>
      <c r="BW53" s="16">
        <v>0</v>
      </c>
      <c r="BX53" s="16">
        <v>0</v>
      </c>
      <c r="BY53" s="16">
        <v>0</v>
      </c>
      <c r="BZ53" s="16">
        <v>0</v>
      </c>
      <c r="CA53" s="16">
        <v>0</v>
      </c>
      <c r="CB53" s="16">
        <v>0</v>
      </c>
      <c r="CC53" s="16">
        <v>0</v>
      </c>
      <c r="CD53" s="16">
        <v>0</v>
      </c>
      <c r="CE53" s="27">
        <v>0</v>
      </c>
    </row>
    <row r="54" spans="1:83" ht="15" customHeight="1" x14ac:dyDescent="0.25">
      <c r="A54" s="38"/>
      <c r="B54" s="13"/>
      <c r="C54" s="14" t="s">
        <v>41</v>
      </c>
      <c r="D54" s="17">
        <v>153</v>
      </c>
      <c r="E54" s="16">
        <v>37</v>
      </c>
      <c r="F54" s="16">
        <v>1</v>
      </c>
      <c r="G54" s="16">
        <v>2</v>
      </c>
      <c r="H54" s="16">
        <v>26</v>
      </c>
      <c r="I54" s="16">
        <v>16</v>
      </c>
      <c r="J54" s="16">
        <v>34</v>
      </c>
      <c r="K54" s="16">
        <v>63</v>
      </c>
      <c r="L54" s="16">
        <v>80</v>
      </c>
      <c r="M54" s="16">
        <v>125</v>
      </c>
      <c r="N54" s="16">
        <v>40</v>
      </c>
      <c r="O54" s="16">
        <v>4</v>
      </c>
      <c r="P54" s="16">
        <v>25</v>
      </c>
      <c r="Q54" s="16">
        <v>2</v>
      </c>
      <c r="R54" s="16">
        <v>74</v>
      </c>
      <c r="S54" s="27">
        <v>682</v>
      </c>
      <c r="T54" s="17">
        <v>197</v>
      </c>
      <c r="U54" s="16">
        <v>42</v>
      </c>
      <c r="V54" s="16">
        <v>0</v>
      </c>
      <c r="W54" s="16">
        <v>10</v>
      </c>
      <c r="X54" s="16">
        <v>41</v>
      </c>
      <c r="Y54" s="16">
        <v>17</v>
      </c>
      <c r="Z54" s="16">
        <v>41</v>
      </c>
      <c r="AA54" s="16">
        <v>61</v>
      </c>
      <c r="AB54" s="16">
        <v>102</v>
      </c>
      <c r="AC54" s="16">
        <v>132</v>
      </c>
      <c r="AD54" s="16">
        <v>35</v>
      </c>
      <c r="AE54" s="16">
        <v>5</v>
      </c>
      <c r="AF54" s="16">
        <v>19</v>
      </c>
      <c r="AG54" s="16">
        <v>3</v>
      </c>
      <c r="AH54" s="16">
        <v>61</v>
      </c>
      <c r="AI54" s="27">
        <v>766</v>
      </c>
      <c r="AJ54" s="17">
        <v>207</v>
      </c>
      <c r="AK54" s="16">
        <v>31</v>
      </c>
      <c r="AL54" s="16">
        <v>0</v>
      </c>
      <c r="AM54" s="16">
        <v>8</v>
      </c>
      <c r="AN54" s="16">
        <v>25</v>
      </c>
      <c r="AO54" s="16">
        <v>16</v>
      </c>
      <c r="AP54" s="16">
        <v>24</v>
      </c>
      <c r="AQ54" s="16">
        <v>41</v>
      </c>
      <c r="AR54" s="16">
        <v>95</v>
      </c>
      <c r="AS54" s="16">
        <v>110</v>
      </c>
      <c r="AT54" s="16">
        <v>35</v>
      </c>
      <c r="AU54" s="16">
        <v>4</v>
      </c>
      <c r="AV54" s="16">
        <v>26</v>
      </c>
      <c r="AW54" s="16">
        <v>2</v>
      </c>
      <c r="AX54" s="16">
        <v>48</v>
      </c>
      <c r="AY54" s="27">
        <v>672</v>
      </c>
      <c r="AZ54" s="17">
        <v>155</v>
      </c>
      <c r="BA54" s="16">
        <v>23</v>
      </c>
      <c r="BB54" s="16">
        <v>3</v>
      </c>
      <c r="BC54" s="16">
        <v>7</v>
      </c>
      <c r="BD54" s="16">
        <v>31</v>
      </c>
      <c r="BE54" s="16">
        <v>14</v>
      </c>
      <c r="BF54" s="16">
        <v>26</v>
      </c>
      <c r="BG54" s="16">
        <v>37</v>
      </c>
      <c r="BH54" s="16">
        <v>64</v>
      </c>
      <c r="BI54" s="16">
        <v>99</v>
      </c>
      <c r="BJ54" s="16">
        <v>23</v>
      </c>
      <c r="BK54" s="16">
        <v>8</v>
      </c>
      <c r="BL54" s="16">
        <v>20</v>
      </c>
      <c r="BM54" s="16">
        <v>1</v>
      </c>
      <c r="BN54" s="16">
        <v>33</v>
      </c>
      <c r="BO54" s="27">
        <v>544</v>
      </c>
      <c r="BP54" s="17">
        <v>214</v>
      </c>
      <c r="BQ54" s="16">
        <v>35</v>
      </c>
      <c r="BR54" s="16">
        <v>0</v>
      </c>
      <c r="BS54" s="16">
        <v>8</v>
      </c>
      <c r="BT54" s="16">
        <v>32</v>
      </c>
      <c r="BU54" s="16">
        <v>11</v>
      </c>
      <c r="BV54" s="16">
        <v>18</v>
      </c>
      <c r="BW54" s="16">
        <v>46</v>
      </c>
      <c r="BX54" s="16">
        <v>80</v>
      </c>
      <c r="BY54" s="16">
        <v>101</v>
      </c>
      <c r="BZ54" s="16">
        <v>30</v>
      </c>
      <c r="CA54" s="16">
        <v>4</v>
      </c>
      <c r="CB54" s="16">
        <v>20</v>
      </c>
      <c r="CC54" s="16">
        <v>6</v>
      </c>
      <c r="CD54" s="16">
        <v>30</v>
      </c>
      <c r="CE54" s="27">
        <v>635</v>
      </c>
    </row>
    <row r="55" spans="1:83" ht="15" customHeight="1" x14ac:dyDescent="0.25">
      <c r="A55" s="38"/>
      <c r="B55" s="13" t="s">
        <v>69</v>
      </c>
      <c r="C55" s="14" t="s">
        <v>70</v>
      </c>
      <c r="D55" s="17">
        <v>77</v>
      </c>
      <c r="E55" s="16">
        <v>7</v>
      </c>
      <c r="F55" s="16">
        <v>0</v>
      </c>
      <c r="G55" s="16">
        <v>1</v>
      </c>
      <c r="H55" s="16">
        <v>17</v>
      </c>
      <c r="I55" s="16">
        <v>7</v>
      </c>
      <c r="J55" s="16">
        <v>17</v>
      </c>
      <c r="K55" s="16">
        <v>13</v>
      </c>
      <c r="L55" s="16">
        <v>27</v>
      </c>
      <c r="M55" s="16">
        <v>32</v>
      </c>
      <c r="N55" s="16">
        <v>11</v>
      </c>
      <c r="O55" s="16">
        <v>1</v>
      </c>
      <c r="P55" s="16">
        <v>5</v>
      </c>
      <c r="Q55" s="16">
        <v>1</v>
      </c>
      <c r="R55" s="16">
        <v>14</v>
      </c>
      <c r="S55" s="27">
        <v>230</v>
      </c>
      <c r="T55" s="17">
        <v>81</v>
      </c>
      <c r="U55" s="16">
        <v>6</v>
      </c>
      <c r="V55" s="16">
        <v>1</v>
      </c>
      <c r="W55" s="16">
        <v>3</v>
      </c>
      <c r="X55" s="16">
        <v>14</v>
      </c>
      <c r="Y55" s="16">
        <v>15</v>
      </c>
      <c r="Z55" s="16">
        <v>13</v>
      </c>
      <c r="AA55" s="16">
        <v>20</v>
      </c>
      <c r="AB55" s="16">
        <v>34</v>
      </c>
      <c r="AC55" s="16">
        <v>37</v>
      </c>
      <c r="AD55" s="16">
        <v>10</v>
      </c>
      <c r="AE55" s="16">
        <v>2</v>
      </c>
      <c r="AF55" s="16">
        <v>11</v>
      </c>
      <c r="AG55" s="16">
        <v>2</v>
      </c>
      <c r="AH55" s="16">
        <v>6</v>
      </c>
      <c r="AI55" s="27">
        <v>255</v>
      </c>
      <c r="AJ55" s="17">
        <v>88</v>
      </c>
      <c r="AK55" s="16">
        <v>13</v>
      </c>
      <c r="AL55" s="16">
        <v>0</v>
      </c>
      <c r="AM55" s="16">
        <v>5</v>
      </c>
      <c r="AN55" s="16">
        <v>21</v>
      </c>
      <c r="AO55" s="16">
        <v>7</v>
      </c>
      <c r="AP55" s="16">
        <v>13</v>
      </c>
      <c r="AQ55" s="16">
        <v>28</v>
      </c>
      <c r="AR55" s="16">
        <v>36</v>
      </c>
      <c r="AS55" s="16">
        <v>36</v>
      </c>
      <c r="AT55" s="16">
        <v>7</v>
      </c>
      <c r="AU55" s="16">
        <v>0</v>
      </c>
      <c r="AV55" s="16">
        <v>5</v>
      </c>
      <c r="AW55" s="16">
        <v>0</v>
      </c>
      <c r="AX55" s="16">
        <v>7</v>
      </c>
      <c r="AY55" s="27">
        <v>266</v>
      </c>
      <c r="AZ55" s="17">
        <v>70</v>
      </c>
      <c r="BA55" s="16">
        <v>8</v>
      </c>
      <c r="BB55" s="16">
        <v>0</v>
      </c>
      <c r="BC55" s="16">
        <v>6</v>
      </c>
      <c r="BD55" s="16">
        <v>16</v>
      </c>
      <c r="BE55" s="16">
        <v>4</v>
      </c>
      <c r="BF55" s="16">
        <v>22</v>
      </c>
      <c r="BG55" s="16">
        <v>26</v>
      </c>
      <c r="BH55" s="16">
        <v>28</v>
      </c>
      <c r="BI55" s="16">
        <v>36</v>
      </c>
      <c r="BJ55" s="16">
        <v>8</v>
      </c>
      <c r="BK55" s="16">
        <v>1</v>
      </c>
      <c r="BL55" s="16">
        <v>8</v>
      </c>
      <c r="BM55" s="16">
        <v>1</v>
      </c>
      <c r="BN55" s="16">
        <v>12</v>
      </c>
      <c r="BO55" s="27">
        <v>246</v>
      </c>
      <c r="BP55" s="17">
        <v>99</v>
      </c>
      <c r="BQ55" s="16">
        <v>7</v>
      </c>
      <c r="BR55" s="16">
        <v>0</v>
      </c>
      <c r="BS55" s="16">
        <v>4</v>
      </c>
      <c r="BT55" s="16">
        <v>22</v>
      </c>
      <c r="BU55" s="16">
        <v>7</v>
      </c>
      <c r="BV55" s="16">
        <v>13</v>
      </c>
      <c r="BW55" s="16">
        <v>13</v>
      </c>
      <c r="BX55" s="16">
        <v>30</v>
      </c>
      <c r="BY55" s="16">
        <v>32</v>
      </c>
      <c r="BZ55" s="16">
        <v>4</v>
      </c>
      <c r="CA55" s="16">
        <v>3</v>
      </c>
      <c r="CB55" s="16">
        <v>8</v>
      </c>
      <c r="CC55" s="16">
        <v>1</v>
      </c>
      <c r="CD55" s="16">
        <v>13</v>
      </c>
      <c r="CE55" s="27">
        <v>256</v>
      </c>
    </row>
    <row r="56" spans="1:83" ht="15" customHeight="1" x14ac:dyDescent="0.25">
      <c r="A56" s="38"/>
      <c r="B56" s="13"/>
      <c r="C56" s="14" t="s">
        <v>71</v>
      </c>
      <c r="D56" s="17">
        <v>0</v>
      </c>
      <c r="E56" s="16">
        <v>0</v>
      </c>
      <c r="F56" s="16">
        <v>0</v>
      </c>
      <c r="G56" s="16">
        <v>0</v>
      </c>
      <c r="H56" s="16">
        <v>0</v>
      </c>
      <c r="I56" s="16">
        <v>1</v>
      </c>
      <c r="J56" s="16">
        <v>0</v>
      </c>
      <c r="K56" s="16">
        <v>0</v>
      </c>
      <c r="L56" s="16">
        <v>0</v>
      </c>
      <c r="M56" s="16">
        <v>11</v>
      </c>
      <c r="N56" s="16">
        <v>8</v>
      </c>
      <c r="O56" s="16">
        <v>0</v>
      </c>
      <c r="P56" s="16">
        <v>2</v>
      </c>
      <c r="Q56" s="16">
        <v>1</v>
      </c>
      <c r="R56" s="16">
        <v>0</v>
      </c>
      <c r="S56" s="27">
        <v>23</v>
      </c>
      <c r="T56" s="17">
        <v>0</v>
      </c>
      <c r="U56" s="16">
        <v>0</v>
      </c>
      <c r="V56" s="16">
        <v>0</v>
      </c>
      <c r="W56" s="16">
        <v>0</v>
      </c>
      <c r="X56" s="16">
        <v>0</v>
      </c>
      <c r="Y56" s="16">
        <v>1</v>
      </c>
      <c r="Z56" s="16">
        <v>0</v>
      </c>
      <c r="AA56" s="16">
        <v>0</v>
      </c>
      <c r="AB56" s="16">
        <v>0</v>
      </c>
      <c r="AC56" s="16">
        <v>3</v>
      </c>
      <c r="AD56" s="16">
        <v>6</v>
      </c>
      <c r="AE56" s="16">
        <v>0</v>
      </c>
      <c r="AF56" s="16">
        <v>1</v>
      </c>
      <c r="AG56" s="16">
        <v>0</v>
      </c>
      <c r="AH56" s="16">
        <v>0</v>
      </c>
      <c r="AI56" s="27">
        <v>11</v>
      </c>
      <c r="AJ56" s="17">
        <v>0</v>
      </c>
      <c r="AK56" s="16">
        <v>0</v>
      </c>
      <c r="AL56" s="16">
        <v>0</v>
      </c>
      <c r="AM56" s="16">
        <v>0</v>
      </c>
      <c r="AN56" s="16">
        <v>1</v>
      </c>
      <c r="AO56" s="16">
        <v>0</v>
      </c>
      <c r="AP56" s="16">
        <v>0</v>
      </c>
      <c r="AQ56" s="16">
        <v>0</v>
      </c>
      <c r="AR56" s="16">
        <v>0</v>
      </c>
      <c r="AS56" s="16">
        <v>2</v>
      </c>
      <c r="AT56" s="16">
        <v>6</v>
      </c>
      <c r="AU56" s="16">
        <v>1</v>
      </c>
      <c r="AV56" s="16">
        <v>0</v>
      </c>
      <c r="AW56" s="16">
        <v>1</v>
      </c>
      <c r="AX56" s="16">
        <v>0</v>
      </c>
      <c r="AY56" s="27">
        <v>11</v>
      </c>
      <c r="AZ56" s="17">
        <v>0</v>
      </c>
      <c r="BA56" s="16">
        <v>0</v>
      </c>
      <c r="BB56" s="16">
        <v>0</v>
      </c>
      <c r="BC56" s="16">
        <v>0</v>
      </c>
      <c r="BD56" s="16">
        <v>0</v>
      </c>
      <c r="BE56" s="16">
        <v>1</v>
      </c>
      <c r="BF56" s="16">
        <v>1</v>
      </c>
      <c r="BG56" s="16">
        <v>0</v>
      </c>
      <c r="BH56" s="16">
        <v>0</v>
      </c>
      <c r="BI56" s="16">
        <v>0</v>
      </c>
      <c r="BJ56" s="16">
        <v>0</v>
      </c>
      <c r="BK56" s="16">
        <v>0</v>
      </c>
      <c r="BL56" s="16">
        <v>1</v>
      </c>
      <c r="BM56" s="16">
        <v>0</v>
      </c>
      <c r="BN56" s="16">
        <v>0</v>
      </c>
      <c r="BO56" s="27">
        <v>3</v>
      </c>
      <c r="BP56" s="17">
        <v>0</v>
      </c>
      <c r="BQ56" s="16">
        <v>0</v>
      </c>
      <c r="BR56" s="16">
        <v>0</v>
      </c>
      <c r="BS56" s="16">
        <v>0</v>
      </c>
      <c r="BT56" s="16">
        <v>0</v>
      </c>
      <c r="BU56" s="16">
        <v>0</v>
      </c>
      <c r="BV56" s="16">
        <v>0</v>
      </c>
      <c r="BW56" s="16">
        <v>0</v>
      </c>
      <c r="BX56" s="16">
        <v>0</v>
      </c>
      <c r="BY56" s="16">
        <v>4</v>
      </c>
      <c r="BZ56" s="16">
        <v>1</v>
      </c>
      <c r="CA56" s="16">
        <v>0</v>
      </c>
      <c r="CB56" s="16">
        <v>0</v>
      </c>
      <c r="CC56" s="16">
        <v>0</v>
      </c>
      <c r="CD56" s="16">
        <v>0</v>
      </c>
      <c r="CE56" s="27">
        <v>5</v>
      </c>
    </row>
    <row r="57" spans="1:83" ht="15" customHeight="1" x14ac:dyDescent="0.25">
      <c r="A57" s="38"/>
      <c r="B57" s="13"/>
      <c r="C57" s="14" t="s">
        <v>72</v>
      </c>
      <c r="D57" s="17">
        <v>186</v>
      </c>
      <c r="E57" s="16">
        <v>3</v>
      </c>
      <c r="F57" s="16">
        <v>1</v>
      </c>
      <c r="G57" s="16">
        <v>0</v>
      </c>
      <c r="H57" s="16">
        <v>73</v>
      </c>
      <c r="I57" s="16">
        <v>26</v>
      </c>
      <c r="J57" s="16">
        <v>35</v>
      </c>
      <c r="K57" s="16">
        <v>18</v>
      </c>
      <c r="L57" s="16">
        <v>236</v>
      </c>
      <c r="M57" s="16">
        <v>308</v>
      </c>
      <c r="N57" s="16">
        <v>834</v>
      </c>
      <c r="O57" s="16">
        <v>60</v>
      </c>
      <c r="P57" s="16">
        <v>180</v>
      </c>
      <c r="Q57" s="16">
        <v>79</v>
      </c>
      <c r="R57" s="16">
        <v>121</v>
      </c>
      <c r="S57" s="27">
        <v>2160</v>
      </c>
      <c r="T57" s="17">
        <v>165</v>
      </c>
      <c r="U57" s="16">
        <v>1</v>
      </c>
      <c r="V57" s="16">
        <v>2</v>
      </c>
      <c r="W57" s="16">
        <v>5</v>
      </c>
      <c r="X57" s="16">
        <v>60</v>
      </c>
      <c r="Y57" s="16">
        <v>48</v>
      </c>
      <c r="Z57" s="16">
        <v>32</v>
      </c>
      <c r="AA57" s="16">
        <v>21</v>
      </c>
      <c r="AB57" s="16">
        <v>241</v>
      </c>
      <c r="AC57" s="16">
        <v>282</v>
      </c>
      <c r="AD57" s="16">
        <v>792</v>
      </c>
      <c r="AE57" s="16">
        <v>55</v>
      </c>
      <c r="AF57" s="16">
        <v>226</v>
      </c>
      <c r="AG57" s="16">
        <v>85</v>
      </c>
      <c r="AH57" s="16">
        <v>109</v>
      </c>
      <c r="AI57" s="27">
        <v>2124</v>
      </c>
      <c r="AJ57" s="17">
        <v>205</v>
      </c>
      <c r="AK57" s="16">
        <v>3</v>
      </c>
      <c r="AL57" s="16">
        <v>3</v>
      </c>
      <c r="AM57" s="16">
        <v>4</v>
      </c>
      <c r="AN57" s="16">
        <v>82</v>
      </c>
      <c r="AO57" s="16">
        <v>42</v>
      </c>
      <c r="AP57" s="16">
        <v>52</v>
      </c>
      <c r="AQ57" s="16">
        <v>25</v>
      </c>
      <c r="AR57" s="16">
        <v>202</v>
      </c>
      <c r="AS57" s="16">
        <v>306</v>
      </c>
      <c r="AT57" s="16">
        <v>833</v>
      </c>
      <c r="AU57" s="16">
        <v>54</v>
      </c>
      <c r="AV57" s="16">
        <v>210</v>
      </c>
      <c r="AW57" s="16">
        <v>73</v>
      </c>
      <c r="AX57" s="16">
        <v>109</v>
      </c>
      <c r="AY57" s="27">
        <v>2203</v>
      </c>
      <c r="AZ57" s="17">
        <v>175</v>
      </c>
      <c r="BA57" s="16">
        <v>6</v>
      </c>
      <c r="BB57" s="16">
        <v>4</v>
      </c>
      <c r="BC57" s="16">
        <v>8</v>
      </c>
      <c r="BD57" s="16">
        <v>54</v>
      </c>
      <c r="BE57" s="16">
        <v>48</v>
      </c>
      <c r="BF57" s="16">
        <v>29</v>
      </c>
      <c r="BG57" s="16">
        <v>18</v>
      </c>
      <c r="BH57" s="16">
        <v>190</v>
      </c>
      <c r="BI57" s="16">
        <v>268</v>
      </c>
      <c r="BJ57" s="16">
        <v>773</v>
      </c>
      <c r="BK57" s="16">
        <v>51</v>
      </c>
      <c r="BL57" s="16">
        <v>179</v>
      </c>
      <c r="BM57" s="16">
        <v>54</v>
      </c>
      <c r="BN57" s="16">
        <v>75</v>
      </c>
      <c r="BO57" s="27">
        <v>1932</v>
      </c>
      <c r="BP57" s="17">
        <v>233</v>
      </c>
      <c r="BQ57" s="16">
        <v>4</v>
      </c>
      <c r="BR57" s="16">
        <v>2</v>
      </c>
      <c r="BS57" s="16">
        <v>4</v>
      </c>
      <c r="BT57" s="16">
        <v>60</v>
      </c>
      <c r="BU57" s="16">
        <v>33</v>
      </c>
      <c r="BV57" s="16">
        <v>50</v>
      </c>
      <c r="BW57" s="16">
        <v>9</v>
      </c>
      <c r="BX57" s="16">
        <v>217</v>
      </c>
      <c r="BY57" s="16">
        <v>245</v>
      </c>
      <c r="BZ57" s="16">
        <v>806</v>
      </c>
      <c r="CA57" s="16">
        <v>53</v>
      </c>
      <c r="CB57" s="16">
        <v>180</v>
      </c>
      <c r="CC57" s="16">
        <v>55</v>
      </c>
      <c r="CD57" s="16">
        <v>77</v>
      </c>
      <c r="CE57" s="27">
        <v>2028</v>
      </c>
    </row>
    <row r="58" spans="1:83" ht="15" customHeight="1" x14ac:dyDescent="0.25">
      <c r="A58" s="38"/>
      <c r="B58" s="13"/>
      <c r="C58" s="14" t="s">
        <v>378</v>
      </c>
      <c r="D58" s="17">
        <v>241</v>
      </c>
      <c r="E58" s="16">
        <v>9</v>
      </c>
      <c r="F58" s="16">
        <v>4</v>
      </c>
      <c r="G58" s="16">
        <v>1</v>
      </c>
      <c r="H58" s="16">
        <v>60</v>
      </c>
      <c r="I58" s="16">
        <v>37</v>
      </c>
      <c r="J58" s="16">
        <v>62</v>
      </c>
      <c r="K58" s="16">
        <v>33</v>
      </c>
      <c r="L58" s="16">
        <v>154</v>
      </c>
      <c r="M58" s="16">
        <v>289</v>
      </c>
      <c r="N58" s="16">
        <v>488</v>
      </c>
      <c r="O58" s="16">
        <v>41</v>
      </c>
      <c r="P58" s="16">
        <v>177</v>
      </c>
      <c r="Q58" s="16">
        <v>44</v>
      </c>
      <c r="R58" s="16">
        <v>77</v>
      </c>
      <c r="S58" s="27">
        <v>1717</v>
      </c>
      <c r="T58" s="17">
        <v>229</v>
      </c>
      <c r="U58" s="16">
        <v>19</v>
      </c>
      <c r="V58" s="16">
        <v>2</v>
      </c>
      <c r="W58" s="16">
        <v>4</v>
      </c>
      <c r="X58" s="16">
        <v>53</v>
      </c>
      <c r="Y58" s="16">
        <v>42</v>
      </c>
      <c r="Z58" s="16">
        <v>49</v>
      </c>
      <c r="AA58" s="16">
        <v>30</v>
      </c>
      <c r="AB58" s="16">
        <v>176</v>
      </c>
      <c r="AC58" s="16">
        <v>286</v>
      </c>
      <c r="AD58" s="16">
        <v>503</v>
      </c>
      <c r="AE58" s="16">
        <v>37</v>
      </c>
      <c r="AF58" s="16">
        <v>178</v>
      </c>
      <c r="AG58" s="16">
        <v>38</v>
      </c>
      <c r="AH58" s="16">
        <v>74</v>
      </c>
      <c r="AI58" s="27">
        <v>1720</v>
      </c>
      <c r="AJ58" s="17">
        <v>278</v>
      </c>
      <c r="AK58" s="16">
        <v>16</v>
      </c>
      <c r="AL58" s="16">
        <v>3</v>
      </c>
      <c r="AM58" s="16">
        <v>5</v>
      </c>
      <c r="AN58" s="16">
        <v>63</v>
      </c>
      <c r="AO58" s="16">
        <v>45</v>
      </c>
      <c r="AP58" s="16">
        <v>69</v>
      </c>
      <c r="AQ58" s="16">
        <v>36</v>
      </c>
      <c r="AR58" s="16">
        <v>163</v>
      </c>
      <c r="AS58" s="16">
        <v>293</v>
      </c>
      <c r="AT58" s="16">
        <v>459</v>
      </c>
      <c r="AU58" s="16">
        <v>26</v>
      </c>
      <c r="AV58" s="16">
        <v>154</v>
      </c>
      <c r="AW58" s="16">
        <v>50</v>
      </c>
      <c r="AX58" s="16">
        <v>45</v>
      </c>
      <c r="AY58" s="27">
        <v>1705</v>
      </c>
      <c r="AZ58" s="17">
        <v>272</v>
      </c>
      <c r="BA58" s="16">
        <v>8</v>
      </c>
      <c r="BB58" s="16">
        <v>2</v>
      </c>
      <c r="BC58" s="16">
        <v>7</v>
      </c>
      <c r="BD58" s="16">
        <v>53</v>
      </c>
      <c r="BE58" s="16">
        <v>38</v>
      </c>
      <c r="BF58" s="16">
        <v>59</v>
      </c>
      <c r="BG58" s="16">
        <v>31</v>
      </c>
      <c r="BH58" s="16">
        <v>200</v>
      </c>
      <c r="BI58" s="16">
        <v>309</v>
      </c>
      <c r="BJ58" s="16">
        <v>478</v>
      </c>
      <c r="BK58" s="16">
        <v>32</v>
      </c>
      <c r="BL58" s="16">
        <v>182</v>
      </c>
      <c r="BM58" s="16">
        <v>37</v>
      </c>
      <c r="BN58" s="16">
        <v>62</v>
      </c>
      <c r="BO58" s="27">
        <v>1770</v>
      </c>
      <c r="BP58" s="17">
        <v>334</v>
      </c>
      <c r="BQ58" s="16">
        <v>9</v>
      </c>
      <c r="BR58" s="16">
        <v>2</v>
      </c>
      <c r="BS58" s="16">
        <v>7</v>
      </c>
      <c r="BT58" s="16">
        <v>57</v>
      </c>
      <c r="BU58" s="16">
        <v>42</v>
      </c>
      <c r="BV58" s="16">
        <v>60</v>
      </c>
      <c r="BW58" s="16">
        <v>26</v>
      </c>
      <c r="BX58" s="16">
        <v>181</v>
      </c>
      <c r="BY58" s="16">
        <v>297</v>
      </c>
      <c r="BZ58" s="16">
        <v>542</v>
      </c>
      <c r="CA58" s="16">
        <v>36</v>
      </c>
      <c r="CB58" s="16">
        <v>141</v>
      </c>
      <c r="CC58" s="16">
        <v>29</v>
      </c>
      <c r="CD58" s="16">
        <v>55</v>
      </c>
      <c r="CE58" s="27">
        <v>1818</v>
      </c>
    </row>
    <row r="59" spans="1:83" ht="15" customHeight="1" x14ac:dyDescent="0.25">
      <c r="A59" s="38"/>
      <c r="B59" s="13"/>
      <c r="C59" s="14" t="s">
        <v>41</v>
      </c>
      <c r="D59" s="17">
        <v>504</v>
      </c>
      <c r="E59" s="16">
        <v>19</v>
      </c>
      <c r="F59" s="16">
        <v>5</v>
      </c>
      <c r="G59" s="16">
        <v>2</v>
      </c>
      <c r="H59" s="16">
        <v>150</v>
      </c>
      <c r="I59" s="16">
        <v>71</v>
      </c>
      <c r="J59" s="16">
        <v>114</v>
      </c>
      <c r="K59" s="16">
        <v>64</v>
      </c>
      <c r="L59" s="16">
        <v>417</v>
      </c>
      <c r="M59" s="16">
        <v>640</v>
      </c>
      <c r="N59" s="16">
        <v>1341</v>
      </c>
      <c r="O59" s="16">
        <v>102</v>
      </c>
      <c r="P59" s="16">
        <v>364</v>
      </c>
      <c r="Q59" s="16">
        <v>125</v>
      </c>
      <c r="R59" s="16">
        <v>212</v>
      </c>
      <c r="S59" s="27">
        <v>4130</v>
      </c>
      <c r="T59" s="17">
        <v>475</v>
      </c>
      <c r="U59" s="16">
        <v>26</v>
      </c>
      <c r="V59" s="16">
        <v>5</v>
      </c>
      <c r="W59" s="16">
        <v>12</v>
      </c>
      <c r="X59" s="16">
        <v>127</v>
      </c>
      <c r="Y59" s="16">
        <v>106</v>
      </c>
      <c r="Z59" s="16">
        <v>94</v>
      </c>
      <c r="AA59" s="16">
        <v>71</v>
      </c>
      <c r="AB59" s="16">
        <v>451</v>
      </c>
      <c r="AC59" s="16">
        <v>608</v>
      </c>
      <c r="AD59" s="16">
        <v>1311</v>
      </c>
      <c r="AE59" s="16">
        <v>94</v>
      </c>
      <c r="AF59" s="16">
        <v>416</v>
      </c>
      <c r="AG59" s="16">
        <v>125</v>
      </c>
      <c r="AH59" s="16">
        <v>189</v>
      </c>
      <c r="AI59" s="27">
        <v>4110</v>
      </c>
      <c r="AJ59" s="17">
        <v>571</v>
      </c>
      <c r="AK59" s="16">
        <v>32</v>
      </c>
      <c r="AL59" s="16">
        <v>6</v>
      </c>
      <c r="AM59" s="16">
        <v>14</v>
      </c>
      <c r="AN59" s="16">
        <v>167</v>
      </c>
      <c r="AO59" s="16">
        <v>94</v>
      </c>
      <c r="AP59" s="16">
        <v>134</v>
      </c>
      <c r="AQ59" s="16">
        <v>89</v>
      </c>
      <c r="AR59" s="16">
        <v>401</v>
      </c>
      <c r="AS59" s="16">
        <v>637</v>
      </c>
      <c r="AT59" s="16">
        <v>1305</v>
      </c>
      <c r="AU59" s="16">
        <v>81</v>
      </c>
      <c r="AV59" s="16">
        <v>369</v>
      </c>
      <c r="AW59" s="16">
        <v>124</v>
      </c>
      <c r="AX59" s="16">
        <v>161</v>
      </c>
      <c r="AY59" s="27">
        <v>4185</v>
      </c>
      <c r="AZ59" s="17">
        <v>517</v>
      </c>
      <c r="BA59" s="16">
        <v>22</v>
      </c>
      <c r="BB59" s="16">
        <v>6</v>
      </c>
      <c r="BC59" s="16">
        <v>21</v>
      </c>
      <c r="BD59" s="16">
        <v>123</v>
      </c>
      <c r="BE59" s="16">
        <v>91</v>
      </c>
      <c r="BF59" s="16">
        <v>111</v>
      </c>
      <c r="BG59" s="16">
        <v>75</v>
      </c>
      <c r="BH59" s="16">
        <v>418</v>
      </c>
      <c r="BI59" s="16">
        <v>613</v>
      </c>
      <c r="BJ59" s="16">
        <v>1259</v>
      </c>
      <c r="BK59" s="16">
        <v>84</v>
      </c>
      <c r="BL59" s="16">
        <v>370</v>
      </c>
      <c r="BM59" s="16">
        <v>92</v>
      </c>
      <c r="BN59" s="16">
        <v>149</v>
      </c>
      <c r="BO59" s="27">
        <v>3951</v>
      </c>
      <c r="BP59" s="17">
        <v>666</v>
      </c>
      <c r="BQ59" s="16">
        <v>20</v>
      </c>
      <c r="BR59" s="16">
        <v>4</v>
      </c>
      <c r="BS59" s="16">
        <v>15</v>
      </c>
      <c r="BT59" s="16">
        <v>139</v>
      </c>
      <c r="BU59" s="16">
        <v>82</v>
      </c>
      <c r="BV59" s="16">
        <v>123</v>
      </c>
      <c r="BW59" s="16">
        <v>48</v>
      </c>
      <c r="BX59" s="16">
        <v>428</v>
      </c>
      <c r="BY59" s="16">
        <v>578</v>
      </c>
      <c r="BZ59" s="16">
        <v>1353</v>
      </c>
      <c r="CA59" s="16">
        <v>92</v>
      </c>
      <c r="CB59" s="16">
        <v>329</v>
      </c>
      <c r="CC59" s="16">
        <v>85</v>
      </c>
      <c r="CD59" s="16">
        <v>145</v>
      </c>
      <c r="CE59" s="27">
        <v>4107</v>
      </c>
    </row>
    <row r="60" spans="1:83" ht="15" customHeight="1" x14ac:dyDescent="0.25">
      <c r="A60" s="38"/>
      <c r="B60" s="14" t="s">
        <v>73</v>
      </c>
      <c r="C60" s="14" t="s">
        <v>73</v>
      </c>
      <c r="D60" s="17">
        <v>250</v>
      </c>
      <c r="E60" s="16">
        <v>7</v>
      </c>
      <c r="F60" s="16">
        <v>2</v>
      </c>
      <c r="G60" s="16">
        <v>4</v>
      </c>
      <c r="H60" s="16">
        <v>49</v>
      </c>
      <c r="I60" s="16">
        <v>48</v>
      </c>
      <c r="J60" s="16">
        <v>57</v>
      </c>
      <c r="K60" s="16">
        <v>30</v>
      </c>
      <c r="L60" s="16">
        <v>235</v>
      </c>
      <c r="M60" s="16">
        <v>445</v>
      </c>
      <c r="N60" s="16">
        <v>549</v>
      </c>
      <c r="O60" s="16">
        <v>25</v>
      </c>
      <c r="P60" s="16">
        <v>136</v>
      </c>
      <c r="Q60" s="16">
        <v>33</v>
      </c>
      <c r="R60" s="16">
        <v>97</v>
      </c>
      <c r="S60" s="27">
        <v>1967</v>
      </c>
      <c r="T60" s="17">
        <v>285</v>
      </c>
      <c r="U60" s="16">
        <v>7</v>
      </c>
      <c r="V60" s="16">
        <v>1</v>
      </c>
      <c r="W60" s="16">
        <v>10</v>
      </c>
      <c r="X60" s="16">
        <v>64</v>
      </c>
      <c r="Y60" s="16">
        <v>64</v>
      </c>
      <c r="Z60" s="16">
        <v>58</v>
      </c>
      <c r="AA60" s="16">
        <v>35</v>
      </c>
      <c r="AB60" s="16">
        <v>274</v>
      </c>
      <c r="AC60" s="16">
        <v>449</v>
      </c>
      <c r="AD60" s="16">
        <v>638</v>
      </c>
      <c r="AE60" s="16">
        <v>28</v>
      </c>
      <c r="AF60" s="16">
        <v>162</v>
      </c>
      <c r="AG60" s="16">
        <v>26</v>
      </c>
      <c r="AH60" s="16">
        <v>68</v>
      </c>
      <c r="AI60" s="27">
        <v>2169</v>
      </c>
      <c r="AJ60" s="17">
        <v>306</v>
      </c>
      <c r="AK60" s="16">
        <v>12</v>
      </c>
      <c r="AL60" s="16">
        <v>6</v>
      </c>
      <c r="AM60" s="16">
        <v>25</v>
      </c>
      <c r="AN60" s="16">
        <v>57</v>
      </c>
      <c r="AO60" s="16">
        <v>59</v>
      </c>
      <c r="AP60" s="16">
        <v>62</v>
      </c>
      <c r="AQ60" s="16">
        <v>31</v>
      </c>
      <c r="AR60" s="16">
        <v>265</v>
      </c>
      <c r="AS60" s="16">
        <v>431</v>
      </c>
      <c r="AT60" s="16">
        <v>650</v>
      </c>
      <c r="AU60" s="16">
        <v>46</v>
      </c>
      <c r="AV60" s="16">
        <v>135</v>
      </c>
      <c r="AW60" s="16">
        <v>16</v>
      </c>
      <c r="AX60" s="16">
        <v>68</v>
      </c>
      <c r="AY60" s="27">
        <v>2169</v>
      </c>
      <c r="AZ60" s="17">
        <v>348</v>
      </c>
      <c r="BA60" s="16">
        <v>6</v>
      </c>
      <c r="BB60" s="16">
        <v>1</v>
      </c>
      <c r="BC60" s="16">
        <v>13</v>
      </c>
      <c r="BD60" s="16">
        <v>43</v>
      </c>
      <c r="BE60" s="16">
        <v>26</v>
      </c>
      <c r="BF60" s="16">
        <v>74</v>
      </c>
      <c r="BG60" s="16">
        <v>30</v>
      </c>
      <c r="BH60" s="16">
        <v>284</v>
      </c>
      <c r="BI60" s="16">
        <v>460</v>
      </c>
      <c r="BJ60" s="16">
        <v>746</v>
      </c>
      <c r="BK60" s="16">
        <v>56</v>
      </c>
      <c r="BL60" s="16">
        <v>136</v>
      </c>
      <c r="BM60" s="16">
        <v>19</v>
      </c>
      <c r="BN60" s="16">
        <v>81</v>
      </c>
      <c r="BO60" s="27">
        <v>2323</v>
      </c>
      <c r="BP60" s="17">
        <v>394</v>
      </c>
      <c r="BQ60" s="16">
        <v>7</v>
      </c>
      <c r="BR60" s="16">
        <v>3</v>
      </c>
      <c r="BS60" s="16">
        <v>20</v>
      </c>
      <c r="BT60" s="16">
        <v>54</v>
      </c>
      <c r="BU60" s="16">
        <v>60</v>
      </c>
      <c r="BV60" s="16">
        <v>55</v>
      </c>
      <c r="BW60" s="16">
        <v>30</v>
      </c>
      <c r="BX60" s="16">
        <v>317</v>
      </c>
      <c r="BY60" s="16">
        <v>479</v>
      </c>
      <c r="BZ60" s="16">
        <v>826</v>
      </c>
      <c r="CA60" s="16">
        <v>55</v>
      </c>
      <c r="CB60" s="16">
        <v>118</v>
      </c>
      <c r="CC60" s="16">
        <v>20</v>
      </c>
      <c r="CD60" s="16">
        <v>51</v>
      </c>
      <c r="CE60" s="27">
        <v>2489</v>
      </c>
    </row>
    <row r="61" spans="1:83" ht="15" customHeight="1" x14ac:dyDescent="0.25">
      <c r="A61" s="38"/>
      <c r="B61" s="14" t="s">
        <v>74</v>
      </c>
      <c r="C61" s="14" t="s">
        <v>74</v>
      </c>
      <c r="D61" s="17">
        <v>1</v>
      </c>
      <c r="E61" s="16">
        <v>0</v>
      </c>
      <c r="F61" s="16">
        <v>0</v>
      </c>
      <c r="G61" s="16">
        <v>0</v>
      </c>
      <c r="H61" s="16">
        <v>0</v>
      </c>
      <c r="I61" s="16">
        <v>0</v>
      </c>
      <c r="J61" s="16">
        <v>0</v>
      </c>
      <c r="K61" s="16">
        <v>0</v>
      </c>
      <c r="L61" s="16">
        <v>0</v>
      </c>
      <c r="M61" s="16">
        <v>0</v>
      </c>
      <c r="N61" s="16">
        <v>0</v>
      </c>
      <c r="O61" s="16">
        <v>0</v>
      </c>
      <c r="P61" s="16">
        <v>0</v>
      </c>
      <c r="Q61" s="16">
        <v>0</v>
      </c>
      <c r="R61" s="16">
        <v>0</v>
      </c>
      <c r="S61" s="27">
        <v>1</v>
      </c>
      <c r="T61" s="17">
        <v>0</v>
      </c>
      <c r="U61" s="16">
        <v>0</v>
      </c>
      <c r="V61" s="16">
        <v>0</v>
      </c>
      <c r="W61" s="16">
        <v>0</v>
      </c>
      <c r="X61" s="16">
        <v>0</v>
      </c>
      <c r="Y61" s="16">
        <v>1</v>
      </c>
      <c r="Z61" s="16">
        <v>0</v>
      </c>
      <c r="AA61" s="16">
        <v>0</v>
      </c>
      <c r="AB61" s="16">
        <v>0</v>
      </c>
      <c r="AC61" s="16">
        <v>0</v>
      </c>
      <c r="AD61" s="16">
        <v>0</v>
      </c>
      <c r="AE61" s="16">
        <v>0</v>
      </c>
      <c r="AF61" s="16">
        <v>0</v>
      </c>
      <c r="AG61" s="16">
        <v>0</v>
      </c>
      <c r="AH61" s="16">
        <v>0</v>
      </c>
      <c r="AI61" s="27">
        <v>1</v>
      </c>
      <c r="AJ61" s="17">
        <v>0</v>
      </c>
      <c r="AK61" s="16">
        <v>0</v>
      </c>
      <c r="AL61" s="16">
        <v>0</v>
      </c>
      <c r="AM61" s="16">
        <v>0</v>
      </c>
      <c r="AN61" s="16">
        <v>0</v>
      </c>
      <c r="AO61" s="16">
        <v>0</v>
      </c>
      <c r="AP61" s="16">
        <v>0</v>
      </c>
      <c r="AQ61" s="16">
        <v>0</v>
      </c>
      <c r="AR61" s="16">
        <v>0</v>
      </c>
      <c r="AS61" s="16">
        <v>0</v>
      </c>
      <c r="AT61" s="16">
        <v>0</v>
      </c>
      <c r="AU61" s="16">
        <v>0</v>
      </c>
      <c r="AV61" s="16">
        <v>1</v>
      </c>
      <c r="AW61" s="16">
        <v>0</v>
      </c>
      <c r="AX61" s="16">
        <v>0</v>
      </c>
      <c r="AY61" s="27">
        <v>1</v>
      </c>
      <c r="AZ61" s="17">
        <v>0</v>
      </c>
      <c r="BA61" s="16">
        <v>0</v>
      </c>
      <c r="BB61" s="16">
        <v>0</v>
      </c>
      <c r="BC61" s="16">
        <v>0</v>
      </c>
      <c r="BD61" s="16">
        <v>0</v>
      </c>
      <c r="BE61" s="16">
        <v>0</v>
      </c>
      <c r="BF61" s="16">
        <v>0</v>
      </c>
      <c r="BG61" s="16">
        <v>0</v>
      </c>
      <c r="BH61" s="16">
        <v>0</v>
      </c>
      <c r="BI61" s="16">
        <v>1</v>
      </c>
      <c r="BJ61" s="16">
        <v>0</v>
      </c>
      <c r="BK61" s="16">
        <v>0</v>
      </c>
      <c r="BL61" s="16">
        <v>0</v>
      </c>
      <c r="BM61" s="16">
        <v>0</v>
      </c>
      <c r="BN61" s="16">
        <v>0</v>
      </c>
      <c r="BO61" s="27">
        <v>1</v>
      </c>
      <c r="BP61" s="17">
        <v>0</v>
      </c>
      <c r="BQ61" s="16">
        <v>0</v>
      </c>
      <c r="BR61" s="16">
        <v>0</v>
      </c>
      <c r="BS61" s="16">
        <v>0</v>
      </c>
      <c r="BT61" s="16">
        <v>0</v>
      </c>
      <c r="BU61" s="16">
        <v>0</v>
      </c>
      <c r="BV61" s="16">
        <v>0</v>
      </c>
      <c r="BW61" s="16">
        <v>0</v>
      </c>
      <c r="BX61" s="16">
        <v>0</v>
      </c>
      <c r="BY61" s="16">
        <v>0</v>
      </c>
      <c r="BZ61" s="16">
        <v>0</v>
      </c>
      <c r="CA61" s="16">
        <v>0</v>
      </c>
      <c r="CB61" s="16">
        <v>0</v>
      </c>
      <c r="CC61" s="16">
        <v>0</v>
      </c>
      <c r="CD61" s="16">
        <v>0</v>
      </c>
      <c r="CE61" s="27">
        <v>0</v>
      </c>
    </row>
    <row r="62" spans="1:83" ht="15" customHeight="1" x14ac:dyDescent="0.25">
      <c r="A62" s="39"/>
      <c r="B62" s="37" t="s">
        <v>41</v>
      </c>
      <c r="C62" s="37"/>
      <c r="D62" s="19">
        <v>908</v>
      </c>
      <c r="E62" s="20">
        <v>63</v>
      </c>
      <c r="F62" s="20">
        <v>8</v>
      </c>
      <c r="G62" s="20">
        <v>8</v>
      </c>
      <c r="H62" s="20">
        <v>225</v>
      </c>
      <c r="I62" s="20">
        <v>135</v>
      </c>
      <c r="J62" s="20">
        <v>205</v>
      </c>
      <c r="K62" s="20">
        <v>157</v>
      </c>
      <c r="L62" s="20">
        <v>732</v>
      </c>
      <c r="M62" s="20">
        <v>1210</v>
      </c>
      <c r="N62" s="20">
        <v>1930</v>
      </c>
      <c r="O62" s="20">
        <v>131</v>
      </c>
      <c r="P62" s="20">
        <v>525</v>
      </c>
      <c r="Q62" s="20">
        <v>160</v>
      </c>
      <c r="R62" s="20">
        <v>383</v>
      </c>
      <c r="S62" s="28">
        <v>6780</v>
      </c>
      <c r="T62" s="19">
        <v>957</v>
      </c>
      <c r="U62" s="20">
        <v>75</v>
      </c>
      <c r="V62" s="20">
        <v>6</v>
      </c>
      <c r="W62" s="20">
        <v>32</v>
      </c>
      <c r="X62" s="20">
        <v>232</v>
      </c>
      <c r="Y62" s="20">
        <v>188</v>
      </c>
      <c r="Z62" s="20">
        <v>193</v>
      </c>
      <c r="AA62" s="20">
        <v>167</v>
      </c>
      <c r="AB62" s="20">
        <v>827</v>
      </c>
      <c r="AC62" s="20">
        <v>1189</v>
      </c>
      <c r="AD62" s="20">
        <v>1984</v>
      </c>
      <c r="AE62" s="20">
        <v>127</v>
      </c>
      <c r="AF62" s="20">
        <v>597</v>
      </c>
      <c r="AG62" s="20">
        <v>154</v>
      </c>
      <c r="AH62" s="20">
        <v>318</v>
      </c>
      <c r="AI62" s="28">
        <v>7046</v>
      </c>
      <c r="AJ62" s="19">
        <v>1084</v>
      </c>
      <c r="AK62" s="20">
        <v>75</v>
      </c>
      <c r="AL62" s="20">
        <v>12</v>
      </c>
      <c r="AM62" s="20">
        <v>47</v>
      </c>
      <c r="AN62" s="20">
        <v>249</v>
      </c>
      <c r="AO62" s="20">
        <v>169</v>
      </c>
      <c r="AP62" s="20">
        <v>220</v>
      </c>
      <c r="AQ62" s="20">
        <v>161</v>
      </c>
      <c r="AR62" s="20">
        <v>761</v>
      </c>
      <c r="AS62" s="20">
        <v>1178</v>
      </c>
      <c r="AT62" s="20">
        <v>1990</v>
      </c>
      <c r="AU62" s="20">
        <v>131</v>
      </c>
      <c r="AV62" s="20">
        <v>531</v>
      </c>
      <c r="AW62" s="20">
        <v>142</v>
      </c>
      <c r="AX62" s="20">
        <v>277</v>
      </c>
      <c r="AY62" s="28">
        <v>7027</v>
      </c>
      <c r="AZ62" s="19">
        <v>1020</v>
      </c>
      <c r="BA62" s="20">
        <v>51</v>
      </c>
      <c r="BB62" s="20">
        <v>10</v>
      </c>
      <c r="BC62" s="20">
        <v>41</v>
      </c>
      <c r="BD62" s="20">
        <v>197</v>
      </c>
      <c r="BE62" s="20">
        <v>131</v>
      </c>
      <c r="BF62" s="20">
        <v>211</v>
      </c>
      <c r="BG62" s="20">
        <v>142</v>
      </c>
      <c r="BH62" s="20">
        <v>766</v>
      </c>
      <c r="BI62" s="20">
        <v>1173</v>
      </c>
      <c r="BJ62" s="20">
        <v>2028</v>
      </c>
      <c r="BK62" s="20">
        <v>148</v>
      </c>
      <c r="BL62" s="20">
        <v>526</v>
      </c>
      <c r="BM62" s="20">
        <v>112</v>
      </c>
      <c r="BN62" s="20">
        <v>263</v>
      </c>
      <c r="BO62" s="28">
        <v>6819</v>
      </c>
      <c r="BP62" s="19">
        <v>1274</v>
      </c>
      <c r="BQ62" s="20">
        <v>62</v>
      </c>
      <c r="BR62" s="20">
        <v>7</v>
      </c>
      <c r="BS62" s="20">
        <v>43</v>
      </c>
      <c r="BT62" s="20">
        <v>225</v>
      </c>
      <c r="BU62" s="20">
        <v>153</v>
      </c>
      <c r="BV62" s="20">
        <v>196</v>
      </c>
      <c r="BW62" s="20">
        <v>124</v>
      </c>
      <c r="BX62" s="20">
        <v>825</v>
      </c>
      <c r="BY62" s="20">
        <v>1158</v>
      </c>
      <c r="BZ62" s="20">
        <v>2209</v>
      </c>
      <c r="CA62" s="20">
        <v>151</v>
      </c>
      <c r="CB62" s="20">
        <v>467</v>
      </c>
      <c r="CC62" s="20">
        <v>111</v>
      </c>
      <c r="CD62" s="20">
        <v>226</v>
      </c>
      <c r="CE62" s="28">
        <v>7231</v>
      </c>
    </row>
    <row r="63" spans="1:83" ht="15" customHeight="1" x14ac:dyDescent="0.25">
      <c r="A63" s="38" t="s">
        <v>19</v>
      </c>
      <c r="B63" s="14" t="s">
        <v>75</v>
      </c>
      <c r="C63" s="14" t="s">
        <v>75</v>
      </c>
      <c r="D63" s="17">
        <v>258</v>
      </c>
      <c r="E63" s="16">
        <v>2</v>
      </c>
      <c r="F63" s="16">
        <v>9</v>
      </c>
      <c r="G63" s="16">
        <v>35</v>
      </c>
      <c r="H63" s="16">
        <v>52</v>
      </c>
      <c r="I63" s="16">
        <v>113</v>
      </c>
      <c r="J63" s="16">
        <v>187</v>
      </c>
      <c r="K63" s="16">
        <v>8</v>
      </c>
      <c r="L63" s="16">
        <v>113</v>
      </c>
      <c r="M63" s="16">
        <v>446</v>
      </c>
      <c r="N63" s="16">
        <v>214</v>
      </c>
      <c r="O63" s="16">
        <v>13</v>
      </c>
      <c r="P63" s="16">
        <v>96</v>
      </c>
      <c r="Q63" s="16">
        <v>33</v>
      </c>
      <c r="R63" s="16">
        <v>11</v>
      </c>
      <c r="S63" s="27">
        <v>1590</v>
      </c>
      <c r="T63" s="17">
        <v>287</v>
      </c>
      <c r="U63" s="16">
        <v>4</v>
      </c>
      <c r="V63" s="16">
        <v>16</v>
      </c>
      <c r="W63" s="16">
        <v>43</v>
      </c>
      <c r="X63" s="16">
        <v>64</v>
      </c>
      <c r="Y63" s="16">
        <v>123</v>
      </c>
      <c r="Z63" s="16">
        <v>175</v>
      </c>
      <c r="AA63" s="16">
        <v>7</v>
      </c>
      <c r="AB63" s="16">
        <v>136</v>
      </c>
      <c r="AC63" s="16">
        <v>422</v>
      </c>
      <c r="AD63" s="16">
        <v>291</v>
      </c>
      <c r="AE63" s="16">
        <v>15</v>
      </c>
      <c r="AF63" s="16">
        <v>132</v>
      </c>
      <c r="AG63" s="16">
        <v>27</v>
      </c>
      <c r="AH63" s="16">
        <v>5</v>
      </c>
      <c r="AI63" s="27">
        <v>1747</v>
      </c>
      <c r="AJ63" s="17">
        <v>291</v>
      </c>
      <c r="AK63" s="16">
        <v>4</v>
      </c>
      <c r="AL63" s="16">
        <v>21</v>
      </c>
      <c r="AM63" s="16">
        <v>38</v>
      </c>
      <c r="AN63" s="16">
        <v>71</v>
      </c>
      <c r="AO63" s="16">
        <v>117</v>
      </c>
      <c r="AP63" s="16">
        <v>192</v>
      </c>
      <c r="AQ63" s="16">
        <v>9</v>
      </c>
      <c r="AR63" s="16">
        <v>151</v>
      </c>
      <c r="AS63" s="16">
        <v>421</v>
      </c>
      <c r="AT63" s="16">
        <v>294</v>
      </c>
      <c r="AU63" s="16">
        <v>27</v>
      </c>
      <c r="AV63" s="16">
        <v>123</v>
      </c>
      <c r="AW63" s="16">
        <v>16</v>
      </c>
      <c r="AX63" s="16">
        <v>12</v>
      </c>
      <c r="AY63" s="27">
        <v>1787</v>
      </c>
      <c r="AZ63" s="17">
        <v>340</v>
      </c>
      <c r="BA63" s="16">
        <v>6</v>
      </c>
      <c r="BB63" s="16">
        <v>20</v>
      </c>
      <c r="BC63" s="16">
        <v>65</v>
      </c>
      <c r="BD63" s="16">
        <v>79</v>
      </c>
      <c r="BE63" s="16">
        <v>100</v>
      </c>
      <c r="BF63" s="16">
        <v>160</v>
      </c>
      <c r="BG63" s="16">
        <v>21</v>
      </c>
      <c r="BH63" s="16">
        <v>186</v>
      </c>
      <c r="BI63" s="16">
        <v>373</v>
      </c>
      <c r="BJ63" s="16">
        <v>322</v>
      </c>
      <c r="BK63" s="16">
        <v>15</v>
      </c>
      <c r="BL63" s="16">
        <v>115</v>
      </c>
      <c r="BM63" s="16">
        <v>19</v>
      </c>
      <c r="BN63" s="16">
        <v>21</v>
      </c>
      <c r="BO63" s="27">
        <v>1842</v>
      </c>
      <c r="BP63" s="17">
        <v>390</v>
      </c>
      <c r="BQ63" s="16">
        <v>9</v>
      </c>
      <c r="BR63" s="16">
        <v>17</v>
      </c>
      <c r="BS63" s="16">
        <v>61</v>
      </c>
      <c r="BT63" s="16">
        <v>82</v>
      </c>
      <c r="BU63" s="16">
        <v>102</v>
      </c>
      <c r="BV63" s="16">
        <v>199</v>
      </c>
      <c r="BW63" s="16">
        <v>17</v>
      </c>
      <c r="BX63" s="16">
        <v>223</v>
      </c>
      <c r="BY63" s="16">
        <v>384</v>
      </c>
      <c r="BZ63" s="16">
        <v>327</v>
      </c>
      <c r="CA63" s="16">
        <v>23</v>
      </c>
      <c r="CB63" s="16">
        <v>110</v>
      </c>
      <c r="CC63" s="16">
        <v>16</v>
      </c>
      <c r="CD63" s="16">
        <v>12</v>
      </c>
      <c r="CE63" s="27">
        <v>1972</v>
      </c>
    </row>
    <row r="64" spans="1:83" ht="15" customHeight="1" x14ac:dyDescent="0.25">
      <c r="A64" s="38"/>
      <c r="B64" s="13" t="s">
        <v>76</v>
      </c>
      <c r="C64" s="14" t="s">
        <v>77</v>
      </c>
      <c r="D64" s="17">
        <v>2</v>
      </c>
      <c r="E64" s="16">
        <v>0</v>
      </c>
      <c r="F64" s="16">
        <v>0</v>
      </c>
      <c r="G64" s="16">
        <v>0</v>
      </c>
      <c r="H64" s="16">
        <v>0</v>
      </c>
      <c r="I64" s="16">
        <v>0</v>
      </c>
      <c r="J64" s="16">
        <v>1</v>
      </c>
      <c r="K64" s="16">
        <v>0</v>
      </c>
      <c r="L64" s="16">
        <v>0</v>
      </c>
      <c r="M64" s="16">
        <v>3</v>
      </c>
      <c r="N64" s="16">
        <v>2</v>
      </c>
      <c r="O64" s="16">
        <v>0</v>
      </c>
      <c r="P64" s="16">
        <v>0</v>
      </c>
      <c r="Q64" s="16">
        <v>0</v>
      </c>
      <c r="R64" s="16">
        <v>0</v>
      </c>
      <c r="S64" s="27">
        <v>8</v>
      </c>
      <c r="T64" s="17">
        <v>2</v>
      </c>
      <c r="U64" s="16">
        <v>0</v>
      </c>
      <c r="V64" s="16">
        <v>0</v>
      </c>
      <c r="W64" s="16">
        <v>1</v>
      </c>
      <c r="X64" s="16">
        <v>0</v>
      </c>
      <c r="Y64" s="16">
        <v>0</v>
      </c>
      <c r="Z64" s="16">
        <v>0</v>
      </c>
      <c r="AA64" s="16">
        <v>0</v>
      </c>
      <c r="AB64" s="16">
        <v>3</v>
      </c>
      <c r="AC64" s="16">
        <v>1</v>
      </c>
      <c r="AD64" s="16">
        <v>4</v>
      </c>
      <c r="AE64" s="16">
        <v>0</v>
      </c>
      <c r="AF64" s="16">
        <v>0</v>
      </c>
      <c r="AG64" s="16">
        <v>1</v>
      </c>
      <c r="AH64" s="16">
        <v>0</v>
      </c>
      <c r="AI64" s="27">
        <v>12</v>
      </c>
      <c r="AJ64" s="17">
        <v>2</v>
      </c>
      <c r="AK64" s="16">
        <v>0</v>
      </c>
      <c r="AL64" s="16">
        <v>0</v>
      </c>
      <c r="AM64" s="16">
        <v>0</v>
      </c>
      <c r="AN64" s="16">
        <v>0</v>
      </c>
      <c r="AO64" s="16">
        <v>0</v>
      </c>
      <c r="AP64" s="16">
        <v>3</v>
      </c>
      <c r="AQ64" s="16">
        <v>0</v>
      </c>
      <c r="AR64" s="16">
        <v>2</v>
      </c>
      <c r="AS64" s="16">
        <v>2</v>
      </c>
      <c r="AT64" s="16">
        <v>2</v>
      </c>
      <c r="AU64" s="16">
        <v>0</v>
      </c>
      <c r="AV64" s="16">
        <v>1</v>
      </c>
      <c r="AW64" s="16">
        <v>0</v>
      </c>
      <c r="AX64" s="16">
        <v>0</v>
      </c>
      <c r="AY64" s="27">
        <v>12</v>
      </c>
      <c r="AZ64" s="17">
        <v>7</v>
      </c>
      <c r="BA64" s="16">
        <v>0</v>
      </c>
      <c r="BB64" s="16">
        <v>0</v>
      </c>
      <c r="BC64" s="16">
        <v>1</v>
      </c>
      <c r="BD64" s="16">
        <v>2</v>
      </c>
      <c r="BE64" s="16">
        <v>2</v>
      </c>
      <c r="BF64" s="16">
        <v>0</v>
      </c>
      <c r="BG64" s="16">
        <v>0</v>
      </c>
      <c r="BH64" s="16">
        <v>2</v>
      </c>
      <c r="BI64" s="16">
        <v>3</v>
      </c>
      <c r="BJ64" s="16">
        <v>1</v>
      </c>
      <c r="BK64" s="16">
        <v>1</v>
      </c>
      <c r="BL64" s="16">
        <v>2</v>
      </c>
      <c r="BM64" s="16">
        <v>1</v>
      </c>
      <c r="BN64" s="16">
        <v>0</v>
      </c>
      <c r="BO64" s="27">
        <v>22</v>
      </c>
      <c r="BP64" s="17">
        <v>8</v>
      </c>
      <c r="BQ64" s="16">
        <v>0</v>
      </c>
      <c r="BR64" s="16">
        <v>0</v>
      </c>
      <c r="BS64" s="16">
        <v>1</v>
      </c>
      <c r="BT64" s="16">
        <v>0</v>
      </c>
      <c r="BU64" s="16">
        <v>1</v>
      </c>
      <c r="BV64" s="16">
        <v>1</v>
      </c>
      <c r="BW64" s="16">
        <v>0</v>
      </c>
      <c r="BX64" s="16">
        <v>1</v>
      </c>
      <c r="BY64" s="16">
        <v>8</v>
      </c>
      <c r="BZ64" s="16">
        <v>4</v>
      </c>
      <c r="CA64" s="16">
        <v>0</v>
      </c>
      <c r="CB64" s="16">
        <v>2</v>
      </c>
      <c r="CC64" s="16">
        <v>0</v>
      </c>
      <c r="CD64" s="16">
        <v>0</v>
      </c>
      <c r="CE64" s="27">
        <v>26</v>
      </c>
    </row>
    <row r="65" spans="1:83" ht="15" customHeight="1" x14ac:dyDescent="0.25">
      <c r="A65" s="38"/>
      <c r="B65" s="13"/>
      <c r="C65" s="14" t="s">
        <v>78</v>
      </c>
      <c r="D65" s="17">
        <v>24</v>
      </c>
      <c r="E65" s="16">
        <v>0</v>
      </c>
      <c r="F65" s="16">
        <v>1</v>
      </c>
      <c r="G65" s="16">
        <v>4</v>
      </c>
      <c r="H65" s="16">
        <v>9</v>
      </c>
      <c r="I65" s="16">
        <v>3</v>
      </c>
      <c r="J65" s="16">
        <v>14</v>
      </c>
      <c r="K65" s="16">
        <v>0</v>
      </c>
      <c r="L65" s="16">
        <v>7</v>
      </c>
      <c r="M65" s="16">
        <v>28</v>
      </c>
      <c r="N65" s="16">
        <v>6</v>
      </c>
      <c r="O65" s="16">
        <v>2</v>
      </c>
      <c r="P65" s="16">
        <v>5</v>
      </c>
      <c r="Q65" s="16">
        <v>1</v>
      </c>
      <c r="R65" s="16">
        <v>0</v>
      </c>
      <c r="S65" s="27">
        <v>104</v>
      </c>
      <c r="T65" s="17">
        <v>12</v>
      </c>
      <c r="U65" s="16">
        <v>0</v>
      </c>
      <c r="V65" s="16">
        <v>1</v>
      </c>
      <c r="W65" s="16">
        <v>2</v>
      </c>
      <c r="X65" s="16">
        <v>3</v>
      </c>
      <c r="Y65" s="16">
        <v>4</v>
      </c>
      <c r="Z65" s="16">
        <v>4</v>
      </c>
      <c r="AA65" s="16">
        <v>0</v>
      </c>
      <c r="AB65" s="16">
        <v>10</v>
      </c>
      <c r="AC65" s="16">
        <v>33</v>
      </c>
      <c r="AD65" s="16">
        <v>2</v>
      </c>
      <c r="AE65" s="16">
        <v>0</v>
      </c>
      <c r="AF65" s="16">
        <v>5</v>
      </c>
      <c r="AG65" s="16">
        <v>0</v>
      </c>
      <c r="AH65" s="16">
        <v>1</v>
      </c>
      <c r="AI65" s="27">
        <v>77</v>
      </c>
      <c r="AJ65" s="17">
        <v>17</v>
      </c>
      <c r="AK65" s="16">
        <v>0</v>
      </c>
      <c r="AL65" s="16">
        <v>1</v>
      </c>
      <c r="AM65" s="16">
        <v>4</v>
      </c>
      <c r="AN65" s="16">
        <v>3</v>
      </c>
      <c r="AO65" s="16">
        <v>8</v>
      </c>
      <c r="AP65" s="16">
        <v>6</v>
      </c>
      <c r="AQ65" s="16">
        <v>1</v>
      </c>
      <c r="AR65" s="16">
        <v>3</v>
      </c>
      <c r="AS65" s="16">
        <v>17</v>
      </c>
      <c r="AT65" s="16">
        <v>4</v>
      </c>
      <c r="AU65" s="16">
        <v>0</v>
      </c>
      <c r="AV65" s="16">
        <v>3</v>
      </c>
      <c r="AW65" s="16">
        <v>0</v>
      </c>
      <c r="AX65" s="16">
        <v>0</v>
      </c>
      <c r="AY65" s="27">
        <v>67</v>
      </c>
      <c r="AZ65" s="17">
        <v>13</v>
      </c>
      <c r="BA65" s="16">
        <v>0</v>
      </c>
      <c r="BB65" s="16">
        <v>0</v>
      </c>
      <c r="BC65" s="16">
        <v>1</v>
      </c>
      <c r="BD65" s="16">
        <v>5</v>
      </c>
      <c r="BE65" s="16">
        <v>1</v>
      </c>
      <c r="BF65" s="16">
        <v>4</v>
      </c>
      <c r="BG65" s="16">
        <v>0</v>
      </c>
      <c r="BH65" s="16">
        <v>3</v>
      </c>
      <c r="BI65" s="16">
        <v>14</v>
      </c>
      <c r="BJ65" s="16">
        <v>2</v>
      </c>
      <c r="BK65" s="16">
        <v>0</v>
      </c>
      <c r="BL65" s="16">
        <v>8</v>
      </c>
      <c r="BM65" s="16">
        <v>1</v>
      </c>
      <c r="BN65" s="16">
        <v>1</v>
      </c>
      <c r="BO65" s="27">
        <v>53</v>
      </c>
      <c r="BP65" s="17">
        <v>10</v>
      </c>
      <c r="BQ65" s="16">
        <v>0</v>
      </c>
      <c r="BR65" s="16">
        <v>0</v>
      </c>
      <c r="BS65" s="16">
        <v>4</v>
      </c>
      <c r="BT65" s="16">
        <v>2</v>
      </c>
      <c r="BU65" s="16">
        <v>7</v>
      </c>
      <c r="BV65" s="16">
        <v>5</v>
      </c>
      <c r="BW65" s="16">
        <v>0</v>
      </c>
      <c r="BX65" s="16">
        <v>5</v>
      </c>
      <c r="BY65" s="16">
        <v>14</v>
      </c>
      <c r="BZ65" s="16">
        <v>2</v>
      </c>
      <c r="CA65" s="16">
        <v>0</v>
      </c>
      <c r="CB65" s="16">
        <v>3</v>
      </c>
      <c r="CC65" s="16">
        <v>0</v>
      </c>
      <c r="CD65" s="16">
        <v>0</v>
      </c>
      <c r="CE65" s="27">
        <v>52</v>
      </c>
    </row>
    <row r="66" spans="1:83" ht="15" customHeight="1" x14ac:dyDescent="0.25">
      <c r="A66" s="38"/>
      <c r="B66" s="13"/>
      <c r="C66" s="14" t="s">
        <v>79</v>
      </c>
      <c r="D66" s="17">
        <v>4</v>
      </c>
      <c r="E66" s="16">
        <v>0</v>
      </c>
      <c r="F66" s="16">
        <v>0</v>
      </c>
      <c r="G66" s="16">
        <v>0</v>
      </c>
      <c r="H66" s="16">
        <v>1</v>
      </c>
      <c r="I66" s="16">
        <v>2</v>
      </c>
      <c r="J66" s="16">
        <v>0</v>
      </c>
      <c r="K66" s="16">
        <v>0</v>
      </c>
      <c r="L66" s="16">
        <v>0</v>
      </c>
      <c r="M66" s="16">
        <v>1</v>
      </c>
      <c r="N66" s="16">
        <v>0</v>
      </c>
      <c r="O66" s="16">
        <v>0</v>
      </c>
      <c r="P66" s="16">
        <v>0</v>
      </c>
      <c r="Q66" s="16">
        <v>0</v>
      </c>
      <c r="R66" s="16">
        <v>0</v>
      </c>
      <c r="S66" s="27">
        <v>8</v>
      </c>
      <c r="T66" s="17">
        <v>4</v>
      </c>
      <c r="U66" s="16">
        <v>0</v>
      </c>
      <c r="V66" s="16">
        <v>0</v>
      </c>
      <c r="W66" s="16">
        <v>1</v>
      </c>
      <c r="X66" s="16">
        <v>0</v>
      </c>
      <c r="Y66" s="16">
        <v>0</v>
      </c>
      <c r="Z66" s="16">
        <v>0</v>
      </c>
      <c r="AA66" s="16">
        <v>0</v>
      </c>
      <c r="AB66" s="16">
        <v>1</v>
      </c>
      <c r="AC66" s="16">
        <v>0</v>
      </c>
      <c r="AD66" s="16">
        <v>0</v>
      </c>
      <c r="AE66" s="16">
        <v>0</v>
      </c>
      <c r="AF66" s="16">
        <v>0</v>
      </c>
      <c r="AG66" s="16">
        <v>0</v>
      </c>
      <c r="AH66" s="16">
        <v>0</v>
      </c>
      <c r="AI66" s="27">
        <v>6</v>
      </c>
      <c r="AJ66" s="17">
        <v>1</v>
      </c>
      <c r="AK66" s="16">
        <v>0</v>
      </c>
      <c r="AL66" s="16">
        <v>0</v>
      </c>
      <c r="AM66" s="16">
        <v>0</v>
      </c>
      <c r="AN66" s="16">
        <v>0</v>
      </c>
      <c r="AO66" s="16">
        <v>1</v>
      </c>
      <c r="AP66" s="16">
        <v>0</v>
      </c>
      <c r="AQ66" s="16">
        <v>0</v>
      </c>
      <c r="AR66" s="16">
        <v>0</v>
      </c>
      <c r="AS66" s="16">
        <v>0</v>
      </c>
      <c r="AT66" s="16">
        <v>0</v>
      </c>
      <c r="AU66" s="16">
        <v>0</v>
      </c>
      <c r="AV66" s="16">
        <v>0</v>
      </c>
      <c r="AW66" s="16">
        <v>0</v>
      </c>
      <c r="AX66" s="16">
        <v>0</v>
      </c>
      <c r="AY66" s="27">
        <v>2</v>
      </c>
      <c r="AZ66" s="17">
        <v>5</v>
      </c>
      <c r="BA66" s="16">
        <v>0</v>
      </c>
      <c r="BB66" s="16">
        <v>1</v>
      </c>
      <c r="BC66" s="16">
        <v>0</v>
      </c>
      <c r="BD66" s="16">
        <v>0</v>
      </c>
      <c r="BE66" s="16">
        <v>1</v>
      </c>
      <c r="BF66" s="16">
        <v>1</v>
      </c>
      <c r="BG66" s="16">
        <v>0</v>
      </c>
      <c r="BH66" s="16">
        <v>0</v>
      </c>
      <c r="BI66" s="16">
        <v>0</v>
      </c>
      <c r="BJ66" s="16">
        <v>0</v>
      </c>
      <c r="BK66" s="16">
        <v>0</v>
      </c>
      <c r="BL66" s="16">
        <v>0</v>
      </c>
      <c r="BM66" s="16">
        <v>0</v>
      </c>
      <c r="BN66" s="16">
        <v>0</v>
      </c>
      <c r="BO66" s="27">
        <v>8</v>
      </c>
      <c r="BP66" s="17">
        <v>2</v>
      </c>
      <c r="BQ66" s="16">
        <v>0</v>
      </c>
      <c r="BR66" s="16">
        <v>0</v>
      </c>
      <c r="BS66" s="16">
        <v>0</v>
      </c>
      <c r="BT66" s="16">
        <v>0</v>
      </c>
      <c r="BU66" s="16">
        <v>0</v>
      </c>
      <c r="BV66" s="16">
        <v>1</v>
      </c>
      <c r="BW66" s="16">
        <v>0</v>
      </c>
      <c r="BX66" s="16">
        <v>0</v>
      </c>
      <c r="BY66" s="16">
        <v>2</v>
      </c>
      <c r="BZ66" s="16">
        <v>0</v>
      </c>
      <c r="CA66" s="16">
        <v>0</v>
      </c>
      <c r="CB66" s="16">
        <v>0</v>
      </c>
      <c r="CC66" s="16">
        <v>0</v>
      </c>
      <c r="CD66" s="16">
        <v>0</v>
      </c>
      <c r="CE66" s="27">
        <v>5</v>
      </c>
    </row>
    <row r="67" spans="1:83" ht="15" customHeight="1" x14ac:dyDescent="0.25">
      <c r="A67" s="38"/>
      <c r="B67" s="13"/>
      <c r="C67" s="14" t="s">
        <v>41</v>
      </c>
      <c r="D67" s="17">
        <v>30</v>
      </c>
      <c r="E67" s="16">
        <v>0</v>
      </c>
      <c r="F67" s="16">
        <v>1</v>
      </c>
      <c r="G67" s="16">
        <v>4</v>
      </c>
      <c r="H67" s="16">
        <v>10</v>
      </c>
      <c r="I67" s="16">
        <v>5</v>
      </c>
      <c r="J67" s="16">
        <v>15</v>
      </c>
      <c r="K67" s="16">
        <v>0</v>
      </c>
      <c r="L67" s="16">
        <v>7</v>
      </c>
      <c r="M67" s="16">
        <v>32</v>
      </c>
      <c r="N67" s="16">
        <v>8</v>
      </c>
      <c r="O67" s="16">
        <v>2</v>
      </c>
      <c r="P67" s="16">
        <v>5</v>
      </c>
      <c r="Q67" s="16">
        <v>1</v>
      </c>
      <c r="R67" s="16">
        <v>0</v>
      </c>
      <c r="S67" s="27">
        <v>120</v>
      </c>
      <c r="T67" s="17">
        <v>18</v>
      </c>
      <c r="U67" s="16">
        <v>0</v>
      </c>
      <c r="V67" s="16">
        <v>1</v>
      </c>
      <c r="W67" s="16">
        <v>4</v>
      </c>
      <c r="X67" s="16">
        <v>3</v>
      </c>
      <c r="Y67" s="16">
        <v>4</v>
      </c>
      <c r="Z67" s="16">
        <v>4</v>
      </c>
      <c r="AA67" s="16">
        <v>0</v>
      </c>
      <c r="AB67" s="16">
        <v>14</v>
      </c>
      <c r="AC67" s="16">
        <v>34</v>
      </c>
      <c r="AD67" s="16">
        <v>6</v>
      </c>
      <c r="AE67" s="16">
        <v>0</v>
      </c>
      <c r="AF67" s="16">
        <v>5</v>
      </c>
      <c r="AG67" s="16">
        <v>1</v>
      </c>
      <c r="AH67" s="16">
        <v>1</v>
      </c>
      <c r="AI67" s="27">
        <v>95</v>
      </c>
      <c r="AJ67" s="17">
        <v>20</v>
      </c>
      <c r="AK67" s="16">
        <v>0</v>
      </c>
      <c r="AL67" s="16">
        <v>1</v>
      </c>
      <c r="AM67" s="16">
        <v>4</v>
      </c>
      <c r="AN67" s="16">
        <v>3</v>
      </c>
      <c r="AO67" s="16">
        <v>9</v>
      </c>
      <c r="AP67" s="16">
        <v>9</v>
      </c>
      <c r="AQ67" s="16">
        <v>1</v>
      </c>
      <c r="AR67" s="16">
        <v>5</v>
      </c>
      <c r="AS67" s="16">
        <v>19</v>
      </c>
      <c r="AT67" s="16">
        <v>6</v>
      </c>
      <c r="AU67" s="16">
        <v>0</v>
      </c>
      <c r="AV67" s="16">
        <v>4</v>
      </c>
      <c r="AW67" s="16">
        <v>0</v>
      </c>
      <c r="AX67" s="16">
        <v>0</v>
      </c>
      <c r="AY67" s="27">
        <v>81</v>
      </c>
      <c r="AZ67" s="17">
        <v>25</v>
      </c>
      <c r="BA67" s="16">
        <v>0</v>
      </c>
      <c r="BB67" s="16">
        <v>1</v>
      </c>
      <c r="BC67" s="16">
        <v>2</v>
      </c>
      <c r="BD67" s="16">
        <v>7</v>
      </c>
      <c r="BE67" s="16">
        <v>4</v>
      </c>
      <c r="BF67" s="16">
        <v>5</v>
      </c>
      <c r="BG67" s="16">
        <v>0</v>
      </c>
      <c r="BH67" s="16">
        <v>5</v>
      </c>
      <c r="BI67" s="16">
        <v>17</v>
      </c>
      <c r="BJ67" s="16">
        <v>3</v>
      </c>
      <c r="BK67" s="16">
        <v>1</v>
      </c>
      <c r="BL67" s="16">
        <v>10</v>
      </c>
      <c r="BM67" s="16">
        <v>2</v>
      </c>
      <c r="BN67" s="16">
        <v>1</v>
      </c>
      <c r="BO67" s="27">
        <v>83</v>
      </c>
      <c r="BP67" s="17">
        <v>20</v>
      </c>
      <c r="BQ67" s="16">
        <v>0</v>
      </c>
      <c r="BR67" s="16">
        <v>0</v>
      </c>
      <c r="BS67" s="16">
        <v>5</v>
      </c>
      <c r="BT67" s="16">
        <v>2</v>
      </c>
      <c r="BU67" s="16">
        <v>8</v>
      </c>
      <c r="BV67" s="16">
        <v>7</v>
      </c>
      <c r="BW67" s="16">
        <v>0</v>
      </c>
      <c r="BX67" s="16">
        <v>6</v>
      </c>
      <c r="BY67" s="16">
        <v>24</v>
      </c>
      <c r="BZ67" s="16">
        <v>6</v>
      </c>
      <c r="CA67" s="16">
        <v>0</v>
      </c>
      <c r="CB67" s="16">
        <v>5</v>
      </c>
      <c r="CC67" s="16">
        <v>0</v>
      </c>
      <c r="CD67" s="16">
        <v>0</v>
      </c>
      <c r="CE67" s="27">
        <v>83</v>
      </c>
    </row>
    <row r="68" spans="1:83" ht="15" customHeight="1" x14ac:dyDescent="0.25">
      <c r="A68" s="38"/>
      <c r="B68" s="13" t="s">
        <v>212</v>
      </c>
      <c r="C68" s="14" t="s">
        <v>80</v>
      </c>
      <c r="D68" s="17">
        <v>3</v>
      </c>
      <c r="E68" s="16">
        <v>0</v>
      </c>
      <c r="F68" s="16">
        <v>0</v>
      </c>
      <c r="G68" s="16">
        <v>3</v>
      </c>
      <c r="H68" s="16">
        <v>0</v>
      </c>
      <c r="I68" s="16">
        <v>0</v>
      </c>
      <c r="J68" s="16">
        <v>1</v>
      </c>
      <c r="K68" s="16">
        <v>0</v>
      </c>
      <c r="L68" s="16">
        <v>0</v>
      </c>
      <c r="M68" s="16">
        <v>1</v>
      </c>
      <c r="N68" s="16">
        <v>18</v>
      </c>
      <c r="O68" s="16">
        <v>0</v>
      </c>
      <c r="P68" s="16">
        <v>6</v>
      </c>
      <c r="Q68" s="16">
        <v>2</v>
      </c>
      <c r="R68" s="16">
        <v>1</v>
      </c>
      <c r="S68" s="27">
        <v>35</v>
      </c>
      <c r="T68" s="17">
        <v>1</v>
      </c>
      <c r="U68" s="16">
        <v>0</v>
      </c>
      <c r="V68" s="16">
        <v>0</v>
      </c>
      <c r="W68" s="16">
        <v>1</v>
      </c>
      <c r="X68" s="16">
        <v>0</v>
      </c>
      <c r="Y68" s="16">
        <v>3</v>
      </c>
      <c r="Z68" s="16">
        <v>0</v>
      </c>
      <c r="AA68" s="16">
        <v>0</v>
      </c>
      <c r="AB68" s="16">
        <v>0</v>
      </c>
      <c r="AC68" s="16">
        <v>6</v>
      </c>
      <c r="AD68" s="16">
        <v>36</v>
      </c>
      <c r="AE68" s="16">
        <v>0</v>
      </c>
      <c r="AF68" s="16">
        <v>1</v>
      </c>
      <c r="AG68" s="16">
        <v>0</v>
      </c>
      <c r="AH68" s="16">
        <v>0</v>
      </c>
      <c r="AI68" s="27">
        <v>48</v>
      </c>
      <c r="AJ68" s="17">
        <v>6</v>
      </c>
      <c r="AK68" s="16">
        <v>0</v>
      </c>
      <c r="AL68" s="16">
        <v>0</v>
      </c>
      <c r="AM68" s="16">
        <v>1</v>
      </c>
      <c r="AN68" s="16">
        <v>0</v>
      </c>
      <c r="AO68" s="16">
        <v>0</v>
      </c>
      <c r="AP68" s="16">
        <v>3</v>
      </c>
      <c r="AQ68" s="16">
        <v>0</v>
      </c>
      <c r="AR68" s="16">
        <v>0</v>
      </c>
      <c r="AS68" s="16">
        <v>6</v>
      </c>
      <c r="AT68" s="16">
        <v>45</v>
      </c>
      <c r="AU68" s="16">
        <v>0</v>
      </c>
      <c r="AV68" s="16">
        <v>1</v>
      </c>
      <c r="AW68" s="16">
        <v>0</v>
      </c>
      <c r="AX68" s="16">
        <v>0</v>
      </c>
      <c r="AY68" s="27">
        <v>62</v>
      </c>
      <c r="AZ68" s="17">
        <v>0</v>
      </c>
      <c r="BA68" s="16">
        <v>0</v>
      </c>
      <c r="BB68" s="16">
        <v>0</v>
      </c>
      <c r="BC68" s="16">
        <v>1</v>
      </c>
      <c r="BD68" s="16">
        <v>0</v>
      </c>
      <c r="BE68" s="16">
        <v>4</v>
      </c>
      <c r="BF68" s="16">
        <v>3</v>
      </c>
      <c r="BG68" s="16">
        <v>0</v>
      </c>
      <c r="BH68" s="16">
        <v>0</v>
      </c>
      <c r="BI68" s="16">
        <v>3</v>
      </c>
      <c r="BJ68" s="16">
        <v>37</v>
      </c>
      <c r="BK68" s="16">
        <v>0</v>
      </c>
      <c r="BL68" s="16">
        <v>2</v>
      </c>
      <c r="BM68" s="16">
        <v>4</v>
      </c>
      <c r="BN68" s="16">
        <v>0</v>
      </c>
      <c r="BO68" s="27">
        <v>54</v>
      </c>
      <c r="BP68" s="17">
        <v>2</v>
      </c>
      <c r="BQ68" s="16">
        <v>0</v>
      </c>
      <c r="BR68" s="16">
        <v>0</v>
      </c>
      <c r="BS68" s="16">
        <v>0</v>
      </c>
      <c r="BT68" s="16">
        <v>1</v>
      </c>
      <c r="BU68" s="16">
        <v>2</v>
      </c>
      <c r="BV68" s="16">
        <v>0</v>
      </c>
      <c r="BW68" s="16">
        <v>0</v>
      </c>
      <c r="BX68" s="16">
        <v>0</v>
      </c>
      <c r="BY68" s="16">
        <v>4</v>
      </c>
      <c r="BZ68" s="16">
        <v>24</v>
      </c>
      <c r="CA68" s="16">
        <v>0</v>
      </c>
      <c r="CB68" s="16">
        <v>3</v>
      </c>
      <c r="CC68" s="16">
        <v>2</v>
      </c>
      <c r="CD68" s="16">
        <v>0</v>
      </c>
      <c r="CE68" s="27">
        <v>38</v>
      </c>
    </row>
    <row r="69" spans="1:83" ht="15" customHeight="1" x14ac:dyDescent="0.25">
      <c r="A69" s="38"/>
      <c r="B69" s="13"/>
      <c r="C69" s="14" t="s">
        <v>81</v>
      </c>
      <c r="D69" s="17">
        <v>1</v>
      </c>
      <c r="E69" s="16">
        <v>0</v>
      </c>
      <c r="F69" s="16">
        <v>0</v>
      </c>
      <c r="G69" s="16">
        <v>0</v>
      </c>
      <c r="H69" s="16">
        <v>0</v>
      </c>
      <c r="I69" s="16">
        <v>0</v>
      </c>
      <c r="J69" s="16">
        <v>1</v>
      </c>
      <c r="K69" s="16">
        <v>0</v>
      </c>
      <c r="L69" s="16">
        <v>4</v>
      </c>
      <c r="M69" s="16">
        <v>3</v>
      </c>
      <c r="N69" s="16">
        <v>12</v>
      </c>
      <c r="O69" s="16">
        <v>0</v>
      </c>
      <c r="P69" s="16">
        <v>5</v>
      </c>
      <c r="Q69" s="16">
        <v>3</v>
      </c>
      <c r="R69" s="16">
        <v>0</v>
      </c>
      <c r="S69" s="27">
        <v>29</v>
      </c>
      <c r="T69" s="17">
        <v>2</v>
      </c>
      <c r="U69" s="16">
        <v>0</v>
      </c>
      <c r="V69" s="16">
        <v>0</v>
      </c>
      <c r="W69" s="16">
        <v>0</v>
      </c>
      <c r="X69" s="16">
        <v>0</v>
      </c>
      <c r="Y69" s="16">
        <v>2</v>
      </c>
      <c r="Z69" s="16">
        <v>1</v>
      </c>
      <c r="AA69" s="16">
        <v>0</v>
      </c>
      <c r="AB69" s="16">
        <v>1</v>
      </c>
      <c r="AC69" s="16">
        <v>3</v>
      </c>
      <c r="AD69" s="16">
        <v>27</v>
      </c>
      <c r="AE69" s="16">
        <v>1</v>
      </c>
      <c r="AF69" s="16">
        <v>6</v>
      </c>
      <c r="AG69" s="16">
        <v>1</v>
      </c>
      <c r="AH69" s="16">
        <v>0</v>
      </c>
      <c r="AI69" s="27">
        <v>44</v>
      </c>
      <c r="AJ69" s="17">
        <v>1</v>
      </c>
      <c r="AK69" s="16">
        <v>0</v>
      </c>
      <c r="AL69" s="16">
        <v>0</v>
      </c>
      <c r="AM69" s="16">
        <v>0</v>
      </c>
      <c r="AN69" s="16">
        <v>0</v>
      </c>
      <c r="AO69" s="16">
        <v>0</v>
      </c>
      <c r="AP69" s="16">
        <v>3</v>
      </c>
      <c r="AQ69" s="16">
        <v>0</v>
      </c>
      <c r="AR69" s="16">
        <v>1</v>
      </c>
      <c r="AS69" s="16">
        <v>4</v>
      </c>
      <c r="AT69" s="16">
        <v>6</v>
      </c>
      <c r="AU69" s="16">
        <v>1</v>
      </c>
      <c r="AV69" s="16">
        <v>4</v>
      </c>
      <c r="AW69" s="16">
        <v>3</v>
      </c>
      <c r="AX69" s="16">
        <v>0</v>
      </c>
      <c r="AY69" s="27">
        <v>23</v>
      </c>
      <c r="AZ69" s="17">
        <v>1</v>
      </c>
      <c r="BA69" s="16">
        <v>0</v>
      </c>
      <c r="BB69" s="16">
        <v>0</v>
      </c>
      <c r="BC69" s="16">
        <v>0</v>
      </c>
      <c r="BD69" s="16">
        <v>0</v>
      </c>
      <c r="BE69" s="16">
        <v>0</v>
      </c>
      <c r="BF69" s="16">
        <v>0</v>
      </c>
      <c r="BG69" s="16">
        <v>0</v>
      </c>
      <c r="BH69" s="16">
        <v>0</v>
      </c>
      <c r="BI69" s="16">
        <v>4</v>
      </c>
      <c r="BJ69" s="16">
        <v>10</v>
      </c>
      <c r="BK69" s="16">
        <v>0</v>
      </c>
      <c r="BL69" s="16">
        <v>4</v>
      </c>
      <c r="BM69" s="16">
        <v>0</v>
      </c>
      <c r="BN69" s="16">
        <v>0</v>
      </c>
      <c r="BO69" s="27">
        <v>19</v>
      </c>
      <c r="BP69" s="17">
        <v>0</v>
      </c>
      <c r="BQ69" s="16">
        <v>0</v>
      </c>
      <c r="BR69" s="16">
        <v>0</v>
      </c>
      <c r="BS69" s="16">
        <v>0</v>
      </c>
      <c r="BT69" s="16">
        <v>0</v>
      </c>
      <c r="BU69" s="16">
        <v>2</v>
      </c>
      <c r="BV69" s="16">
        <v>1</v>
      </c>
      <c r="BW69" s="16">
        <v>0</v>
      </c>
      <c r="BX69" s="16">
        <v>1</v>
      </c>
      <c r="BY69" s="16">
        <v>7</v>
      </c>
      <c r="BZ69" s="16">
        <v>14</v>
      </c>
      <c r="CA69" s="16">
        <v>0</v>
      </c>
      <c r="CB69" s="16">
        <v>6</v>
      </c>
      <c r="CC69" s="16">
        <v>1</v>
      </c>
      <c r="CD69" s="16">
        <v>0</v>
      </c>
      <c r="CE69" s="27">
        <v>32</v>
      </c>
    </row>
    <row r="70" spans="1:83" ht="15" customHeight="1" x14ac:dyDescent="0.25">
      <c r="A70" s="38"/>
      <c r="B70" s="13"/>
      <c r="C70" s="14" t="s">
        <v>82</v>
      </c>
      <c r="D70" s="17">
        <v>0</v>
      </c>
      <c r="E70" s="16">
        <v>0</v>
      </c>
      <c r="F70" s="16">
        <v>0</v>
      </c>
      <c r="G70" s="16">
        <v>0</v>
      </c>
      <c r="H70" s="16">
        <v>0</v>
      </c>
      <c r="I70" s="16">
        <v>0</v>
      </c>
      <c r="J70" s="16">
        <v>0</v>
      </c>
      <c r="K70" s="16">
        <v>0</v>
      </c>
      <c r="L70" s="16">
        <v>0</v>
      </c>
      <c r="M70" s="16">
        <v>0</v>
      </c>
      <c r="N70" s="16">
        <v>0</v>
      </c>
      <c r="O70" s="16">
        <v>0</v>
      </c>
      <c r="P70" s="16">
        <v>0</v>
      </c>
      <c r="Q70" s="16">
        <v>0</v>
      </c>
      <c r="R70" s="16">
        <v>0</v>
      </c>
      <c r="S70" s="27">
        <v>0</v>
      </c>
      <c r="T70" s="17">
        <v>0</v>
      </c>
      <c r="U70" s="16">
        <v>0</v>
      </c>
      <c r="V70" s="16">
        <v>0</v>
      </c>
      <c r="W70" s="16">
        <v>0</v>
      </c>
      <c r="X70" s="16">
        <v>0</v>
      </c>
      <c r="Y70" s="16">
        <v>0</v>
      </c>
      <c r="Z70" s="16">
        <v>0</v>
      </c>
      <c r="AA70" s="16">
        <v>0</v>
      </c>
      <c r="AB70" s="16">
        <v>0</v>
      </c>
      <c r="AC70" s="16">
        <v>0</v>
      </c>
      <c r="AD70" s="16">
        <v>0</v>
      </c>
      <c r="AE70" s="16">
        <v>0</v>
      </c>
      <c r="AF70" s="16">
        <v>0</v>
      </c>
      <c r="AG70" s="16">
        <v>0</v>
      </c>
      <c r="AH70" s="16">
        <v>0</v>
      </c>
      <c r="AI70" s="27">
        <v>0</v>
      </c>
      <c r="AJ70" s="17">
        <v>0</v>
      </c>
      <c r="AK70" s="16">
        <v>0</v>
      </c>
      <c r="AL70" s="16">
        <v>0</v>
      </c>
      <c r="AM70" s="16">
        <v>0</v>
      </c>
      <c r="AN70" s="16">
        <v>0</v>
      </c>
      <c r="AO70" s="16">
        <v>0</v>
      </c>
      <c r="AP70" s="16">
        <v>0</v>
      </c>
      <c r="AQ70" s="16">
        <v>0</v>
      </c>
      <c r="AR70" s="16">
        <v>0</v>
      </c>
      <c r="AS70" s="16">
        <v>0</v>
      </c>
      <c r="AT70" s="16">
        <v>1</v>
      </c>
      <c r="AU70" s="16">
        <v>0</v>
      </c>
      <c r="AV70" s="16">
        <v>0</v>
      </c>
      <c r="AW70" s="16">
        <v>0</v>
      </c>
      <c r="AX70" s="16">
        <v>0</v>
      </c>
      <c r="AY70" s="27">
        <v>1</v>
      </c>
      <c r="AZ70" s="17">
        <v>0</v>
      </c>
      <c r="BA70" s="16">
        <v>0</v>
      </c>
      <c r="BB70" s="16">
        <v>0</v>
      </c>
      <c r="BC70" s="16">
        <v>0</v>
      </c>
      <c r="BD70" s="16">
        <v>0</v>
      </c>
      <c r="BE70" s="16">
        <v>0</v>
      </c>
      <c r="BF70" s="16">
        <v>0</v>
      </c>
      <c r="BG70" s="16">
        <v>0</v>
      </c>
      <c r="BH70" s="16">
        <v>0</v>
      </c>
      <c r="BI70" s="16">
        <v>0</v>
      </c>
      <c r="BJ70" s="16">
        <v>2</v>
      </c>
      <c r="BK70" s="16">
        <v>0</v>
      </c>
      <c r="BL70" s="16">
        <v>0</v>
      </c>
      <c r="BM70" s="16">
        <v>0</v>
      </c>
      <c r="BN70" s="16">
        <v>0</v>
      </c>
      <c r="BO70" s="27">
        <v>2</v>
      </c>
      <c r="BP70" s="17">
        <v>0</v>
      </c>
      <c r="BQ70" s="16">
        <v>0</v>
      </c>
      <c r="BR70" s="16">
        <v>0</v>
      </c>
      <c r="BS70" s="16">
        <v>0</v>
      </c>
      <c r="BT70" s="16">
        <v>0</v>
      </c>
      <c r="BU70" s="16">
        <v>0</v>
      </c>
      <c r="BV70" s="16">
        <v>0</v>
      </c>
      <c r="BW70" s="16">
        <v>0</v>
      </c>
      <c r="BX70" s="16">
        <v>0</v>
      </c>
      <c r="BY70" s="16">
        <v>0</v>
      </c>
      <c r="BZ70" s="16">
        <v>0</v>
      </c>
      <c r="CA70" s="16">
        <v>0</v>
      </c>
      <c r="CB70" s="16">
        <v>0</v>
      </c>
      <c r="CC70" s="16">
        <v>0</v>
      </c>
      <c r="CD70" s="16">
        <v>0</v>
      </c>
      <c r="CE70" s="27">
        <v>0</v>
      </c>
    </row>
    <row r="71" spans="1:83" ht="15" customHeight="1" x14ac:dyDescent="0.25">
      <c r="A71" s="38"/>
      <c r="B71" s="13"/>
      <c r="C71" s="14" t="s">
        <v>41</v>
      </c>
      <c r="D71" s="17">
        <v>4</v>
      </c>
      <c r="E71" s="16">
        <v>0</v>
      </c>
      <c r="F71" s="16">
        <v>0</v>
      </c>
      <c r="G71" s="16">
        <v>3</v>
      </c>
      <c r="H71" s="16">
        <v>0</v>
      </c>
      <c r="I71" s="16">
        <v>0</v>
      </c>
      <c r="J71" s="16">
        <v>2</v>
      </c>
      <c r="K71" s="16">
        <v>0</v>
      </c>
      <c r="L71" s="16">
        <v>4</v>
      </c>
      <c r="M71" s="16">
        <v>4</v>
      </c>
      <c r="N71" s="16">
        <v>30</v>
      </c>
      <c r="O71" s="16">
        <v>0</v>
      </c>
      <c r="P71" s="16">
        <v>11</v>
      </c>
      <c r="Q71" s="16">
        <v>5</v>
      </c>
      <c r="R71" s="16">
        <v>1</v>
      </c>
      <c r="S71" s="27">
        <v>64</v>
      </c>
      <c r="T71" s="17">
        <v>3</v>
      </c>
      <c r="U71" s="16">
        <v>0</v>
      </c>
      <c r="V71" s="16">
        <v>0</v>
      </c>
      <c r="W71" s="16">
        <v>1</v>
      </c>
      <c r="X71" s="16">
        <v>0</v>
      </c>
      <c r="Y71" s="16">
        <v>5</v>
      </c>
      <c r="Z71" s="16">
        <v>1</v>
      </c>
      <c r="AA71" s="16">
        <v>0</v>
      </c>
      <c r="AB71" s="16">
        <v>1</v>
      </c>
      <c r="AC71" s="16">
        <v>9</v>
      </c>
      <c r="AD71" s="16">
        <v>63</v>
      </c>
      <c r="AE71" s="16">
        <v>1</v>
      </c>
      <c r="AF71" s="16">
        <v>7</v>
      </c>
      <c r="AG71" s="16">
        <v>1</v>
      </c>
      <c r="AH71" s="16">
        <v>0</v>
      </c>
      <c r="AI71" s="27">
        <v>92</v>
      </c>
      <c r="AJ71" s="17">
        <v>7</v>
      </c>
      <c r="AK71" s="16">
        <v>0</v>
      </c>
      <c r="AL71" s="16">
        <v>0</v>
      </c>
      <c r="AM71" s="16">
        <v>1</v>
      </c>
      <c r="AN71" s="16">
        <v>0</v>
      </c>
      <c r="AO71" s="16">
        <v>0</v>
      </c>
      <c r="AP71" s="16">
        <v>6</v>
      </c>
      <c r="AQ71" s="16">
        <v>0</v>
      </c>
      <c r="AR71" s="16">
        <v>1</v>
      </c>
      <c r="AS71" s="16">
        <v>10</v>
      </c>
      <c r="AT71" s="16">
        <v>52</v>
      </c>
      <c r="AU71" s="16">
        <v>1</v>
      </c>
      <c r="AV71" s="16">
        <v>5</v>
      </c>
      <c r="AW71" s="16">
        <v>3</v>
      </c>
      <c r="AX71" s="16">
        <v>0</v>
      </c>
      <c r="AY71" s="27">
        <v>86</v>
      </c>
      <c r="AZ71" s="17">
        <v>1</v>
      </c>
      <c r="BA71" s="16">
        <v>0</v>
      </c>
      <c r="BB71" s="16">
        <v>0</v>
      </c>
      <c r="BC71" s="16">
        <v>1</v>
      </c>
      <c r="BD71" s="16">
        <v>0</v>
      </c>
      <c r="BE71" s="16">
        <v>4</v>
      </c>
      <c r="BF71" s="16">
        <v>3</v>
      </c>
      <c r="BG71" s="16">
        <v>0</v>
      </c>
      <c r="BH71" s="16">
        <v>0</v>
      </c>
      <c r="BI71" s="16">
        <v>7</v>
      </c>
      <c r="BJ71" s="16">
        <v>49</v>
      </c>
      <c r="BK71" s="16">
        <v>0</v>
      </c>
      <c r="BL71" s="16">
        <v>6</v>
      </c>
      <c r="BM71" s="16">
        <v>4</v>
      </c>
      <c r="BN71" s="16">
        <v>0</v>
      </c>
      <c r="BO71" s="27">
        <v>75</v>
      </c>
      <c r="BP71" s="17">
        <v>2</v>
      </c>
      <c r="BQ71" s="16">
        <v>0</v>
      </c>
      <c r="BR71" s="16">
        <v>0</v>
      </c>
      <c r="BS71" s="16">
        <v>0</v>
      </c>
      <c r="BT71" s="16">
        <v>1</v>
      </c>
      <c r="BU71" s="16">
        <v>4</v>
      </c>
      <c r="BV71" s="16">
        <v>1</v>
      </c>
      <c r="BW71" s="16">
        <v>0</v>
      </c>
      <c r="BX71" s="16">
        <v>1</v>
      </c>
      <c r="BY71" s="16">
        <v>11</v>
      </c>
      <c r="BZ71" s="16">
        <v>38</v>
      </c>
      <c r="CA71" s="16">
        <v>0</v>
      </c>
      <c r="CB71" s="16">
        <v>9</v>
      </c>
      <c r="CC71" s="16">
        <v>3</v>
      </c>
      <c r="CD71" s="16">
        <v>0</v>
      </c>
      <c r="CE71" s="27">
        <v>70</v>
      </c>
    </row>
    <row r="72" spans="1:83" ht="15" customHeight="1" x14ac:dyDescent="0.25">
      <c r="A72" s="38"/>
      <c r="B72" s="13" t="s">
        <v>199</v>
      </c>
      <c r="C72" s="14" t="s">
        <v>83</v>
      </c>
      <c r="D72" s="17">
        <v>19</v>
      </c>
      <c r="E72" s="16">
        <v>0</v>
      </c>
      <c r="F72" s="16">
        <v>4</v>
      </c>
      <c r="G72" s="16">
        <v>6</v>
      </c>
      <c r="H72" s="16">
        <v>10</v>
      </c>
      <c r="I72" s="16">
        <v>22</v>
      </c>
      <c r="J72" s="16">
        <v>45</v>
      </c>
      <c r="K72" s="16">
        <v>1</v>
      </c>
      <c r="L72" s="16">
        <v>26</v>
      </c>
      <c r="M72" s="16">
        <v>98</v>
      </c>
      <c r="N72" s="16">
        <v>54</v>
      </c>
      <c r="O72" s="16">
        <v>2</v>
      </c>
      <c r="P72" s="16">
        <v>61</v>
      </c>
      <c r="Q72" s="16">
        <v>6</v>
      </c>
      <c r="R72" s="16">
        <v>3</v>
      </c>
      <c r="S72" s="27">
        <v>357</v>
      </c>
      <c r="T72" s="17">
        <v>18</v>
      </c>
      <c r="U72" s="16">
        <v>1</v>
      </c>
      <c r="V72" s="16">
        <v>1</v>
      </c>
      <c r="W72" s="16">
        <v>5</v>
      </c>
      <c r="X72" s="16">
        <v>13</v>
      </c>
      <c r="Y72" s="16">
        <v>15</v>
      </c>
      <c r="Z72" s="16">
        <v>31</v>
      </c>
      <c r="AA72" s="16">
        <v>0</v>
      </c>
      <c r="AB72" s="16">
        <v>23</v>
      </c>
      <c r="AC72" s="16">
        <v>89</v>
      </c>
      <c r="AD72" s="16">
        <v>40</v>
      </c>
      <c r="AE72" s="16">
        <v>0</v>
      </c>
      <c r="AF72" s="16">
        <v>49</v>
      </c>
      <c r="AG72" s="16">
        <v>5</v>
      </c>
      <c r="AH72" s="16">
        <v>0</v>
      </c>
      <c r="AI72" s="27">
        <v>290</v>
      </c>
      <c r="AJ72" s="17">
        <v>22</v>
      </c>
      <c r="AK72" s="16">
        <v>0</v>
      </c>
      <c r="AL72" s="16">
        <v>3</v>
      </c>
      <c r="AM72" s="16">
        <v>5</v>
      </c>
      <c r="AN72" s="16">
        <v>11</v>
      </c>
      <c r="AO72" s="16">
        <v>11</v>
      </c>
      <c r="AP72" s="16">
        <v>23</v>
      </c>
      <c r="AQ72" s="16">
        <v>0</v>
      </c>
      <c r="AR72" s="16">
        <v>20</v>
      </c>
      <c r="AS72" s="16">
        <v>82</v>
      </c>
      <c r="AT72" s="16">
        <v>31</v>
      </c>
      <c r="AU72" s="16">
        <v>2</v>
      </c>
      <c r="AV72" s="16">
        <v>49</v>
      </c>
      <c r="AW72" s="16">
        <v>5</v>
      </c>
      <c r="AX72" s="16">
        <v>0</v>
      </c>
      <c r="AY72" s="27">
        <v>264</v>
      </c>
      <c r="AZ72" s="17">
        <v>22</v>
      </c>
      <c r="BA72" s="16">
        <v>0</v>
      </c>
      <c r="BB72" s="16">
        <v>3</v>
      </c>
      <c r="BC72" s="16">
        <v>5</v>
      </c>
      <c r="BD72" s="16">
        <v>8</v>
      </c>
      <c r="BE72" s="16">
        <v>8</v>
      </c>
      <c r="BF72" s="16">
        <v>37</v>
      </c>
      <c r="BG72" s="16">
        <v>1</v>
      </c>
      <c r="BH72" s="16">
        <v>19</v>
      </c>
      <c r="BI72" s="16">
        <v>73</v>
      </c>
      <c r="BJ72" s="16">
        <v>37</v>
      </c>
      <c r="BK72" s="16">
        <v>2</v>
      </c>
      <c r="BL72" s="16">
        <v>41</v>
      </c>
      <c r="BM72" s="16">
        <v>5</v>
      </c>
      <c r="BN72" s="16">
        <v>2</v>
      </c>
      <c r="BO72" s="27">
        <v>263</v>
      </c>
      <c r="BP72" s="17">
        <v>15</v>
      </c>
      <c r="BQ72" s="16">
        <v>0</v>
      </c>
      <c r="BR72" s="16">
        <v>1</v>
      </c>
      <c r="BS72" s="16">
        <v>10</v>
      </c>
      <c r="BT72" s="16">
        <v>11</v>
      </c>
      <c r="BU72" s="16">
        <v>15</v>
      </c>
      <c r="BV72" s="16">
        <v>38</v>
      </c>
      <c r="BW72" s="16">
        <v>0</v>
      </c>
      <c r="BX72" s="16">
        <v>7</v>
      </c>
      <c r="BY72" s="16">
        <v>59</v>
      </c>
      <c r="BZ72" s="16">
        <v>41</v>
      </c>
      <c r="CA72" s="16">
        <v>1</v>
      </c>
      <c r="CB72" s="16">
        <v>35</v>
      </c>
      <c r="CC72" s="16">
        <v>3</v>
      </c>
      <c r="CD72" s="16">
        <v>2</v>
      </c>
      <c r="CE72" s="27">
        <v>238</v>
      </c>
    </row>
    <row r="73" spans="1:83" ht="15" customHeight="1" x14ac:dyDescent="0.25">
      <c r="A73" s="38"/>
      <c r="B73" s="13"/>
      <c r="C73" s="14" t="s">
        <v>379</v>
      </c>
      <c r="D73" s="17">
        <v>3</v>
      </c>
      <c r="E73" s="16">
        <v>0</v>
      </c>
      <c r="F73" s="16">
        <v>0</v>
      </c>
      <c r="G73" s="16">
        <v>0</v>
      </c>
      <c r="H73" s="16">
        <v>1</v>
      </c>
      <c r="I73" s="16">
        <v>4</v>
      </c>
      <c r="J73" s="16">
        <v>4</v>
      </c>
      <c r="K73" s="16">
        <v>0</v>
      </c>
      <c r="L73" s="16">
        <v>5</v>
      </c>
      <c r="M73" s="16">
        <v>23</v>
      </c>
      <c r="N73" s="16">
        <v>105</v>
      </c>
      <c r="O73" s="16">
        <v>6</v>
      </c>
      <c r="P73" s="16">
        <v>15</v>
      </c>
      <c r="Q73" s="16">
        <v>5</v>
      </c>
      <c r="R73" s="16">
        <v>6</v>
      </c>
      <c r="S73" s="27">
        <v>177</v>
      </c>
      <c r="T73" s="17">
        <v>5</v>
      </c>
      <c r="U73" s="16">
        <v>0</v>
      </c>
      <c r="V73" s="16">
        <v>1</v>
      </c>
      <c r="W73" s="16">
        <v>0</v>
      </c>
      <c r="X73" s="16">
        <v>0</v>
      </c>
      <c r="Y73" s="16">
        <v>1</v>
      </c>
      <c r="Z73" s="16">
        <v>3</v>
      </c>
      <c r="AA73" s="16">
        <v>0</v>
      </c>
      <c r="AB73" s="16">
        <v>5</v>
      </c>
      <c r="AC73" s="16">
        <v>21</v>
      </c>
      <c r="AD73" s="16">
        <v>125</v>
      </c>
      <c r="AE73" s="16">
        <v>15</v>
      </c>
      <c r="AF73" s="16">
        <v>14</v>
      </c>
      <c r="AG73" s="16">
        <v>13</v>
      </c>
      <c r="AH73" s="16">
        <v>6</v>
      </c>
      <c r="AI73" s="27">
        <v>209</v>
      </c>
      <c r="AJ73" s="17">
        <v>4</v>
      </c>
      <c r="AK73" s="16">
        <v>0</v>
      </c>
      <c r="AL73" s="16">
        <v>0</v>
      </c>
      <c r="AM73" s="16">
        <v>0</v>
      </c>
      <c r="AN73" s="16">
        <v>0</v>
      </c>
      <c r="AO73" s="16">
        <v>1</v>
      </c>
      <c r="AP73" s="16">
        <v>3</v>
      </c>
      <c r="AQ73" s="16">
        <v>0</v>
      </c>
      <c r="AR73" s="16">
        <v>3</v>
      </c>
      <c r="AS73" s="16">
        <v>24</v>
      </c>
      <c r="AT73" s="16">
        <v>208</v>
      </c>
      <c r="AU73" s="16">
        <v>13</v>
      </c>
      <c r="AV73" s="16">
        <v>24</v>
      </c>
      <c r="AW73" s="16">
        <v>10</v>
      </c>
      <c r="AX73" s="16">
        <v>5</v>
      </c>
      <c r="AY73" s="27">
        <v>295</v>
      </c>
      <c r="AZ73" s="17">
        <v>2</v>
      </c>
      <c r="BA73" s="16">
        <v>0</v>
      </c>
      <c r="BB73" s="16">
        <v>1</v>
      </c>
      <c r="BC73" s="16">
        <v>0</v>
      </c>
      <c r="BD73" s="16">
        <v>0</v>
      </c>
      <c r="BE73" s="16">
        <v>2</v>
      </c>
      <c r="BF73" s="16">
        <v>3</v>
      </c>
      <c r="BG73" s="16">
        <v>1</v>
      </c>
      <c r="BH73" s="16">
        <v>2</v>
      </c>
      <c r="BI73" s="16">
        <v>14</v>
      </c>
      <c r="BJ73" s="16">
        <v>293</v>
      </c>
      <c r="BK73" s="16">
        <v>12</v>
      </c>
      <c r="BL73" s="16">
        <v>13</v>
      </c>
      <c r="BM73" s="16">
        <v>32</v>
      </c>
      <c r="BN73" s="16">
        <v>1</v>
      </c>
      <c r="BO73" s="27">
        <v>376</v>
      </c>
      <c r="BP73" s="17">
        <v>3</v>
      </c>
      <c r="BQ73" s="16">
        <v>0</v>
      </c>
      <c r="BR73" s="16">
        <v>0</v>
      </c>
      <c r="BS73" s="16">
        <v>0</v>
      </c>
      <c r="BT73" s="16">
        <v>0</v>
      </c>
      <c r="BU73" s="16">
        <v>2</v>
      </c>
      <c r="BV73" s="16">
        <v>3</v>
      </c>
      <c r="BW73" s="16">
        <v>0</v>
      </c>
      <c r="BX73" s="16">
        <v>3</v>
      </c>
      <c r="BY73" s="16">
        <v>7</v>
      </c>
      <c r="BZ73" s="16">
        <v>431</v>
      </c>
      <c r="CA73" s="16">
        <v>11</v>
      </c>
      <c r="CB73" s="16">
        <v>25</v>
      </c>
      <c r="CC73" s="16">
        <v>35</v>
      </c>
      <c r="CD73" s="16">
        <v>2</v>
      </c>
      <c r="CE73" s="27">
        <v>522</v>
      </c>
    </row>
    <row r="74" spans="1:83" ht="15" customHeight="1" x14ac:dyDescent="0.25">
      <c r="A74" s="38"/>
      <c r="B74" s="13"/>
      <c r="C74" s="14" t="s">
        <v>41</v>
      </c>
      <c r="D74" s="17">
        <v>22</v>
      </c>
      <c r="E74" s="16">
        <v>0</v>
      </c>
      <c r="F74" s="16">
        <v>4</v>
      </c>
      <c r="G74" s="16">
        <v>6</v>
      </c>
      <c r="H74" s="16">
        <v>11</v>
      </c>
      <c r="I74" s="16">
        <v>26</v>
      </c>
      <c r="J74" s="16">
        <v>49</v>
      </c>
      <c r="K74" s="16">
        <v>1</v>
      </c>
      <c r="L74" s="16">
        <v>31</v>
      </c>
      <c r="M74" s="16">
        <v>121</v>
      </c>
      <c r="N74" s="16">
        <v>159</v>
      </c>
      <c r="O74" s="16">
        <v>8</v>
      </c>
      <c r="P74" s="16">
        <v>76</v>
      </c>
      <c r="Q74" s="16">
        <v>11</v>
      </c>
      <c r="R74" s="16">
        <v>9</v>
      </c>
      <c r="S74" s="27">
        <v>534</v>
      </c>
      <c r="T74" s="17">
        <v>23</v>
      </c>
      <c r="U74" s="16">
        <v>1</v>
      </c>
      <c r="V74" s="16">
        <v>2</v>
      </c>
      <c r="W74" s="16">
        <v>5</v>
      </c>
      <c r="X74" s="16">
        <v>13</v>
      </c>
      <c r="Y74" s="16">
        <v>16</v>
      </c>
      <c r="Z74" s="16">
        <v>34</v>
      </c>
      <c r="AA74" s="16">
        <v>0</v>
      </c>
      <c r="AB74" s="16">
        <v>28</v>
      </c>
      <c r="AC74" s="16">
        <v>110</v>
      </c>
      <c r="AD74" s="16">
        <v>165</v>
      </c>
      <c r="AE74" s="16">
        <v>15</v>
      </c>
      <c r="AF74" s="16">
        <v>63</v>
      </c>
      <c r="AG74" s="16">
        <v>18</v>
      </c>
      <c r="AH74" s="16">
        <v>6</v>
      </c>
      <c r="AI74" s="27">
        <v>499</v>
      </c>
      <c r="AJ74" s="17">
        <v>26</v>
      </c>
      <c r="AK74" s="16">
        <v>0</v>
      </c>
      <c r="AL74" s="16">
        <v>3</v>
      </c>
      <c r="AM74" s="16">
        <v>5</v>
      </c>
      <c r="AN74" s="16">
        <v>11</v>
      </c>
      <c r="AO74" s="16">
        <v>12</v>
      </c>
      <c r="AP74" s="16">
        <v>26</v>
      </c>
      <c r="AQ74" s="16">
        <v>0</v>
      </c>
      <c r="AR74" s="16">
        <v>23</v>
      </c>
      <c r="AS74" s="16">
        <v>106</v>
      </c>
      <c r="AT74" s="16">
        <v>239</v>
      </c>
      <c r="AU74" s="16">
        <v>15</v>
      </c>
      <c r="AV74" s="16">
        <v>73</v>
      </c>
      <c r="AW74" s="16">
        <v>15</v>
      </c>
      <c r="AX74" s="16">
        <v>5</v>
      </c>
      <c r="AY74" s="27">
        <v>559</v>
      </c>
      <c r="AZ74" s="17">
        <v>24</v>
      </c>
      <c r="BA74" s="16">
        <v>0</v>
      </c>
      <c r="BB74" s="16">
        <v>4</v>
      </c>
      <c r="BC74" s="16">
        <v>5</v>
      </c>
      <c r="BD74" s="16">
        <v>8</v>
      </c>
      <c r="BE74" s="16">
        <v>10</v>
      </c>
      <c r="BF74" s="16">
        <v>40</v>
      </c>
      <c r="BG74" s="16">
        <v>2</v>
      </c>
      <c r="BH74" s="16">
        <v>21</v>
      </c>
      <c r="BI74" s="16">
        <v>87</v>
      </c>
      <c r="BJ74" s="16">
        <v>330</v>
      </c>
      <c r="BK74" s="16">
        <v>14</v>
      </c>
      <c r="BL74" s="16">
        <v>54</v>
      </c>
      <c r="BM74" s="16">
        <v>37</v>
      </c>
      <c r="BN74" s="16">
        <v>3</v>
      </c>
      <c r="BO74" s="27">
        <v>639</v>
      </c>
      <c r="BP74" s="17">
        <v>18</v>
      </c>
      <c r="BQ74" s="16">
        <v>0</v>
      </c>
      <c r="BR74" s="16">
        <v>1</v>
      </c>
      <c r="BS74" s="16">
        <v>10</v>
      </c>
      <c r="BT74" s="16">
        <v>11</v>
      </c>
      <c r="BU74" s="16">
        <v>17</v>
      </c>
      <c r="BV74" s="16">
        <v>41</v>
      </c>
      <c r="BW74" s="16">
        <v>0</v>
      </c>
      <c r="BX74" s="16">
        <v>10</v>
      </c>
      <c r="BY74" s="16">
        <v>66</v>
      </c>
      <c r="BZ74" s="16">
        <v>472</v>
      </c>
      <c r="CA74" s="16">
        <v>12</v>
      </c>
      <c r="CB74" s="16">
        <v>60</v>
      </c>
      <c r="CC74" s="16">
        <v>38</v>
      </c>
      <c r="CD74" s="16">
        <v>4</v>
      </c>
      <c r="CE74" s="27">
        <v>760</v>
      </c>
    </row>
    <row r="75" spans="1:83" ht="15" customHeight="1" x14ac:dyDescent="0.25">
      <c r="A75" s="39"/>
      <c r="B75" s="37" t="s">
        <v>41</v>
      </c>
      <c r="C75" s="37"/>
      <c r="D75" s="19">
        <v>314</v>
      </c>
      <c r="E75" s="20">
        <v>2</v>
      </c>
      <c r="F75" s="20">
        <v>14</v>
      </c>
      <c r="G75" s="20">
        <v>48</v>
      </c>
      <c r="H75" s="20">
        <v>73</v>
      </c>
      <c r="I75" s="20">
        <v>144</v>
      </c>
      <c r="J75" s="20">
        <v>253</v>
      </c>
      <c r="K75" s="20">
        <v>9</v>
      </c>
      <c r="L75" s="20">
        <v>155</v>
      </c>
      <c r="M75" s="20">
        <v>603</v>
      </c>
      <c r="N75" s="20">
        <v>411</v>
      </c>
      <c r="O75" s="20">
        <v>23</v>
      </c>
      <c r="P75" s="20">
        <v>188</v>
      </c>
      <c r="Q75" s="20">
        <v>50</v>
      </c>
      <c r="R75" s="20">
        <v>21</v>
      </c>
      <c r="S75" s="28">
        <v>2308</v>
      </c>
      <c r="T75" s="19">
        <v>331</v>
      </c>
      <c r="U75" s="20">
        <v>5</v>
      </c>
      <c r="V75" s="20">
        <v>19</v>
      </c>
      <c r="W75" s="20">
        <v>53</v>
      </c>
      <c r="X75" s="20">
        <v>80</v>
      </c>
      <c r="Y75" s="20">
        <v>148</v>
      </c>
      <c r="Z75" s="20">
        <v>214</v>
      </c>
      <c r="AA75" s="20">
        <v>7</v>
      </c>
      <c r="AB75" s="20">
        <v>179</v>
      </c>
      <c r="AC75" s="20">
        <v>575</v>
      </c>
      <c r="AD75" s="20">
        <v>525</v>
      </c>
      <c r="AE75" s="20">
        <v>31</v>
      </c>
      <c r="AF75" s="20">
        <v>207</v>
      </c>
      <c r="AG75" s="20">
        <v>47</v>
      </c>
      <c r="AH75" s="20">
        <v>12</v>
      </c>
      <c r="AI75" s="28">
        <v>2433</v>
      </c>
      <c r="AJ75" s="19">
        <v>344</v>
      </c>
      <c r="AK75" s="20">
        <v>4</v>
      </c>
      <c r="AL75" s="20">
        <v>25</v>
      </c>
      <c r="AM75" s="20">
        <v>48</v>
      </c>
      <c r="AN75" s="20">
        <v>85</v>
      </c>
      <c r="AO75" s="20">
        <v>138</v>
      </c>
      <c r="AP75" s="20">
        <v>233</v>
      </c>
      <c r="AQ75" s="20">
        <v>10</v>
      </c>
      <c r="AR75" s="20">
        <v>180</v>
      </c>
      <c r="AS75" s="20">
        <v>556</v>
      </c>
      <c r="AT75" s="20">
        <v>591</v>
      </c>
      <c r="AU75" s="20">
        <v>43</v>
      </c>
      <c r="AV75" s="20">
        <v>205</v>
      </c>
      <c r="AW75" s="20">
        <v>34</v>
      </c>
      <c r="AX75" s="20">
        <v>17</v>
      </c>
      <c r="AY75" s="28">
        <v>2513</v>
      </c>
      <c r="AZ75" s="19">
        <v>390</v>
      </c>
      <c r="BA75" s="20">
        <v>6</v>
      </c>
      <c r="BB75" s="20">
        <v>25</v>
      </c>
      <c r="BC75" s="20">
        <v>73</v>
      </c>
      <c r="BD75" s="20">
        <v>94</v>
      </c>
      <c r="BE75" s="20">
        <v>118</v>
      </c>
      <c r="BF75" s="20">
        <v>208</v>
      </c>
      <c r="BG75" s="20">
        <v>23</v>
      </c>
      <c r="BH75" s="20">
        <v>212</v>
      </c>
      <c r="BI75" s="20">
        <v>484</v>
      </c>
      <c r="BJ75" s="20">
        <v>704</v>
      </c>
      <c r="BK75" s="20">
        <v>30</v>
      </c>
      <c r="BL75" s="20">
        <v>185</v>
      </c>
      <c r="BM75" s="20">
        <v>62</v>
      </c>
      <c r="BN75" s="20">
        <v>25</v>
      </c>
      <c r="BO75" s="28">
        <v>2639</v>
      </c>
      <c r="BP75" s="19">
        <v>430</v>
      </c>
      <c r="BQ75" s="20">
        <v>9</v>
      </c>
      <c r="BR75" s="20">
        <v>18</v>
      </c>
      <c r="BS75" s="20">
        <v>76</v>
      </c>
      <c r="BT75" s="20">
        <v>96</v>
      </c>
      <c r="BU75" s="20">
        <v>131</v>
      </c>
      <c r="BV75" s="20">
        <v>248</v>
      </c>
      <c r="BW75" s="20">
        <v>17</v>
      </c>
      <c r="BX75" s="20">
        <v>240</v>
      </c>
      <c r="BY75" s="20">
        <v>485</v>
      </c>
      <c r="BZ75" s="20">
        <v>843</v>
      </c>
      <c r="CA75" s="20">
        <v>35</v>
      </c>
      <c r="CB75" s="20">
        <v>184</v>
      </c>
      <c r="CC75" s="20">
        <v>57</v>
      </c>
      <c r="CD75" s="20">
        <v>16</v>
      </c>
      <c r="CE75" s="28">
        <v>2885</v>
      </c>
    </row>
    <row r="76" spans="1:83" ht="15" customHeight="1" x14ac:dyDescent="0.25">
      <c r="A76" s="38" t="s">
        <v>20</v>
      </c>
      <c r="B76" s="13" t="s">
        <v>84</v>
      </c>
      <c r="C76" s="14" t="s">
        <v>85</v>
      </c>
      <c r="D76" s="17">
        <v>71</v>
      </c>
      <c r="E76" s="16">
        <v>0</v>
      </c>
      <c r="F76" s="16">
        <v>0</v>
      </c>
      <c r="G76" s="16">
        <v>0</v>
      </c>
      <c r="H76" s="16">
        <v>0</v>
      </c>
      <c r="I76" s="16">
        <v>0</v>
      </c>
      <c r="J76" s="16">
        <v>1</v>
      </c>
      <c r="K76" s="16">
        <v>0</v>
      </c>
      <c r="L76" s="16">
        <v>0</v>
      </c>
      <c r="M76" s="16">
        <v>1</v>
      </c>
      <c r="N76" s="16">
        <v>2</v>
      </c>
      <c r="O76" s="16">
        <v>0</v>
      </c>
      <c r="P76" s="16">
        <v>1</v>
      </c>
      <c r="Q76" s="16">
        <v>2</v>
      </c>
      <c r="R76" s="16">
        <v>0</v>
      </c>
      <c r="S76" s="27">
        <v>78</v>
      </c>
      <c r="T76" s="17">
        <v>81</v>
      </c>
      <c r="U76" s="16">
        <v>1</v>
      </c>
      <c r="V76" s="16">
        <v>0</v>
      </c>
      <c r="W76" s="16">
        <v>0</v>
      </c>
      <c r="X76" s="16">
        <v>3</v>
      </c>
      <c r="Y76" s="16">
        <v>1</v>
      </c>
      <c r="Z76" s="16">
        <v>1</v>
      </c>
      <c r="AA76" s="16">
        <v>0</v>
      </c>
      <c r="AB76" s="16">
        <v>0</v>
      </c>
      <c r="AC76" s="16">
        <v>1</v>
      </c>
      <c r="AD76" s="16">
        <v>1</v>
      </c>
      <c r="AE76" s="16">
        <v>0</v>
      </c>
      <c r="AF76" s="16">
        <v>2</v>
      </c>
      <c r="AG76" s="16">
        <v>0</v>
      </c>
      <c r="AH76" s="16">
        <v>0</v>
      </c>
      <c r="AI76" s="27">
        <v>91</v>
      </c>
      <c r="AJ76" s="17">
        <v>68</v>
      </c>
      <c r="AK76" s="16">
        <v>0</v>
      </c>
      <c r="AL76" s="16">
        <v>0</v>
      </c>
      <c r="AM76" s="16">
        <v>0</v>
      </c>
      <c r="AN76" s="16">
        <v>0</v>
      </c>
      <c r="AO76" s="16">
        <v>1</v>
      </c>
      <c r="AP76" s="16">
        <v>0</v>
      </c>
      <c r="AQ76" s="16">
        <v>0</v>
      </c>
      <c r="AR76" s="16">
        <v>0</v>
      </c>
      <c r="AS76" s="16">
        <v>1</v>
      </c>
      <c r="AT76" s="16">
        <v>1</v>
      </c>
      <c r="AU76" s="16">
        <v>0</v>
      </c>
      <c r="AV76" s="16">
        <v>1</v>
      </c>
      <c r="AW76" s="16">
        <v>1</v>
      </c>
      <c r="AX76" s="16">
        <v>0</v>
      </c>
      <c r="AY76" s="27">
        <v>73</v>
      </c>
      <c r="AZ76" s="17">
        <v>102</v>
      </c>
      <c r="BA76" s="16">
        <v>0</v>
      </c>
      <c r="BB76" s="16">
        <v>0</v>
      </c>
      <c r="BC76" s="16">
        <v>1</v>
      </c>
      <c r="BD76" s="16">
        <v>2</v>
      </c>
      <c r="BE76" s="16">
        <v>2</v>
      </c>
      <c r="BF76" s="16">
        <v>0</v>
      </c>
      <c r="BG76" s="16">
        <v>0</v>
      </c>
      <c r="BH76" s="16">
        <v>0</v>
      </c>
      <c r="BI76" s="16">
        <v>0</v>
      </c>
      <c r="BJ76" s="16">
        <v>0</v>
      </c>
      <c r="BK76" s="16">
        <v>0</v>
      </c>
      <c r="BL76" s="16">
        <v>0</v>
      </c>
      <c r="BM76" s="16">
        <v>0</v>
      </c>
      <c r="BN76" s="16">
        <v>0</v>
      </c>
      <c r="BO76" s="27">
        <v>107</v>
      </c>
      <c r="BP76" s="17">
        <v>87</v>
      </c>
      <c r="BQ76" s="16">
        <v>1</v>
      </c>
      <c r="BR76" s="16">
        <v>0</v>
      </c>
      <c r="BS76" s="16">
        <v>1</v>
      </c>
      <c r="BT76" s="16">
        <v>0</v>
      </c>
      <c r="BU76" s="16">
        <v>0</v>
      </c>
      <c r="BV76" s="16">
        <v>0</v>
      </c>
      <c r="BW76" s="16">
        <v>0</v>
      </c>
      <c r="BX76" s="16">
        <v>0</v>
      </c>
      <c r="BY76" s="16">
        <v>0</v>
      </c>
      <c r="BZ76" s="16">
        <v>0</v>
      </c>
      <c r="CA76" s="16">
        <v>0</v>
      </c>
      <c r="CB76" s="16">
        <v>0</v>
      </c>
      <c r="CC76" s="16">
        <v>1</v>
      </c>
      <c r="CD76" s="16">
        <v>0</v>
      </c>
      <c r="CE76" s="27">
        <v>90</v>
      </c>
    </row>
    <row r="77" spans="1:83" ht="15" customHeight="1" x14ac:dyDescent="0.25">
      <c r="A77" s="38"/>
      <c r="B77" s="13"/>
      <c r="C77" s="14" t="s">
        <v>86</v>
      </c>
      <c r="D77" s="17">
        <v>0</v>
      </c>
      <c r="E77" s="16">
        <v>0</v>
      </c>
      <c r="F77" s="16">
        <v>0</v>
      </c>
      <c r="G77" s="16">
        <v>0</v>
      </c>
      <c r="H77" s="16">
        <v>0</v>
      </c>
      <c r="I77" s="16">
        <v>0</v>
      </c>
      <c r="J77" s="16">
        <v>0</v>
      </c>
      <c r="K77" s="16">
        <v>0</v>
      </c>
      <c r="L77" s="16">
        <v>0</v>
      </c>
      <c r="M77" s="16">
        <v>0</v>
      </c>
      <c r="N77" s="16">
        <v>0</v>
      </c>
      <c r="O77" s="16">
        <v>0</v>
      </c>
      <c r="P77" s="16">
        <v>0</v>
      </c>
      <c r="Q77" s="16">
        <v>0</v>
      </c>
      <c r="R77" s="16">
        <v>0</v>
      </c>
      <c r="S77" s="27">
        <v>0</v>
      </c>
      <c r="T77" s="17">
        <v>0</v>
      </c>
      <c r="U77" s="16">
        <v>0</v>
      </c>
      <c r="V77" s="16">
        <v>0</v>
      </c>
      <c r="W77" s="16">
        <v>0</v>
      </c>
      <c r="X77" s="16">
        <v>0</v>
      </c>
      <c r="Y77" s="16">
        <v>0</v>
      </c>
      <c r="Z77" s="16">
        <v>0</v>
      </c>
      <c r="AA77" s="16">
        <v>0</v>
      </c>
      <c r="AB77" s="16">
        <v>0</v>
      </c>
      <c r="AC77" s="16">
        <v>1</v>
      </c>
      <c r="AD77" s="16">
        <v>0</v>
      </c>
      <c r="AE77" s="16">
        <v>0</v>
      </c>
      <c r="AF77" s="16">
        <v>0</v>
      </c>
      <c r="AG77" s="16">
        <v>0</v>
      </c>
      <c r="AH77" s="16">
        <v>0</v>
      </c>
      <c r="AI77" s="27">
        <v>1</v>
      </c>
      <c r="AJ77" s="17">
        <v>1</v>
      </c>
      <c r="AK77" s="16">
        <v>0</v>
      </c>
      <c r="AL77" s="16">
        <v>0</v>
      </c>
      <c r="AM77" s="16">
        <v>0</v>
      </c>
      <c r="AN77" s="16">
        <v>0</v>
      </c>
      <c r="AO77" s="16">
        <v>0</v>
      </c>
      <c r="AP77" s="16">
        <v>0</v>
      </c>
      <c r="AQ77" s="16">
        <v>0</v>
      </c>
      <c r="AR77" s="16">
        <v>0</v>
      </c>
      <c r="AS77" s="16">
        <v>0</v>
      </c>
      <c r="AT77" s="16">
        <v>0</v>
      </c>
      <c r="AU77" s="16">
        <v>0</v>
      </c>
      <c r="AV77" s="16">
        <v>0</v>
      </c>
      <c r="AW77" s="16">
        <v>0</v>
      </c>
      <c r="AX77" s="16">
        <v>0</v>
      </c>
      <c r="AY77" s="27">
        <v>1</v>
      </c>
      <c r="AZ77" s="17">
        <v>0</v>
      </c>
      <c r="BA77" s="16">
        <v>0</v>
      </c>
      <c r="BB77" s="16">
        <v>0</v>
      </c>
      <c r="BC77" s="16">
        <v>0</v>
      </c>
      <c r="BD77" s="16">
        <v>0</v>
      </c>
      <c r="BE77" s="16">
        <v>0</v>
      </c>
      <c r="BF77" s="16">
        <v>0</v>
      </c>
      <c r="BG77" s="16">
        <v>0</v>
      </c>
      <c r="BH77" s="16">
        <v>0</v>
      </c>
      <c r="BI77" s="16">
        <v>0</v>
      </c>
      <c r="BJ77" s="16">
        <v>0</v>
      </c>
      <c r="BK77" s="16">
        <v>0</v>
      </c>
      <c r="BL77" s="16">
        <v>0</v>
      </c>
      <c r="BM77" s="16">
        <v>0</v>
      </c>
      <c r="BN77" s="16">
        <v>0</v>
      </c>
      <c r="BO77" s="27">
        <v>0</v>
      </c>
      <c r="BP77" s="17">
        <v>0</v>
      </c>
      <c r="BQ77" s="16">
        <v>0</v>
      </c>
      <c r="BR77" s="16">
        <v>0</v>
      </c>
      <c r="BS77" s="16">
        <v>0</v>
      </c>
      <c r="BT77" s="16">
        <v>0</v>
      </c>
      <c r="BU77" s="16">
        <v>0</v>
      </c>
      <c r="BV77" s="16">
        <v>0</v>
      </c>
      <c r="BW77" s="16">
        <v>0</v>
      </c>
      <c r="BX77" s="16">
        <v>0</v>
      </c>
      <c r="BY77" s="16">
        <v>0</v>
      </c>
      <c r="BZ77" s="16">
        <v>0</v>
      </c>
      <c r="CA77" s="16">
        <v>0</v>
      </c>
      <c r="CB77" s="16">
        <v>0</v>
      </c>
      <c r="CC77" s="16">
        <v>0</v>
      </c>
      <c r="CD77" s="16">
        <v>0</v>
      </c>
      <c r="CE77" s="27">
        <v>0</v>
      </c>
    </row>
    <row r="78" spans="1:83" ht="15" customHeight="1" x14ac:dyDescent="0.25">
      <c r="A78" s="38"/>
      <c r="B78" s="13"/>
      <c r="C78" s="14" t="s">
        <v>41</v>
      </c>
      <c r="D78" s="17">
        <v>71</v>
      </c>
      <c r="E78" s="16">
        <v>0</v>
      </c>
      <c r="F78" s="16">
        <v>0</v>
      </c>
      <c r="G78" s="16">
        <v>0</v>
      </c>
      <c r="H78" s="16">
        <v>0</v>
      </c>
      <c r="I78" s="16">
        <v>0</v>
      </c>
      <c r="J78" s="16">
        <v>1</v>
      </c>
      <c r="K78" s="16">
        <v>0</v>
      </c>
      <c r="L78" s="16">
        <v>0</v>
      </c>
      <c r="M78" s="16">
        <v>1</v>
      </c>
      <c r="N78" s="16">
        <v>2</v>
      </c>
      <c r="O78" s="16">
        <v>0</v>
      </c>
      <c r="P78" s="16">
        <v>1</v>
      </c>
      <c r="Q78" s="16">
        <v>2</v>
      </c>
      <c r="R78" s="16">
        <v>0</v>
      </c>
      <c r="S78" s="27">
        <v>78</v>
      </c>
      <c r="T78" s="17">
        <v>81</v>
      </c>
      <c r="U78" s="16">
        <v>1</v>
      </c>
      <c r="V78" s="16">
        <v>0</v>
      </c>
      <c r="W78" s="16">
        <v>0</v>
      </c>
      <c r="X78" s="16">
        <v>3</v>
      </c>
      <c r="Y78" s="16">
        <v>1</v>
      </c>
      <c r="Z78" s="16">
        <v>1</v>
      </c>
      <c r="AA78" s="16">
        <v>0</v>
      </c>
      <c r="AB78" s="16">
        <v>0</v>
      </c>
      <c r="AC78" s="16">
        <v>2</v>
      </c>
      <c r="AD78" s="16">
        <v>1</v>
      </c>
      <c r="AE78" s="16">
        <v>0</v>
      </c>
      <c r="AF78" s="16">
        <v>2</v>
      </c>
      <c r="AG78" s="16">
        <v>0</v>
      </c>
      <c r="AH78" s="16">
        <v>0</v>
      </c>
      <c r="AI78" s="27">
        <v>92</v>
      </c>
      <c r="AJ78" s="17">
        <v>69</v>
      </c>
      <c r="AK78" s="16">
        <v>0</v>
      </c>
      <c r="AL78" s="16">
        <v>0</v>
      </c>
      <c r="AM78" s="16">
        <v>0</v>
      </c>
      <c r="AN78" s="16">
        <v>0</v>
      </c>
      <c r="AO78" s="16">
        <v>1</v>
      </c>
      <c r="AP78" s="16">
        <v>0</v>
      </c>
      <c r="AQ78" s="16">
        <v>0</v>
      </c>
      <c r="AR78" s="16">
        <v>0</v>
      </c>
      <c r="AS78" s="16">
        <v>1</v>
      </c>
      <c r="AT78" s="16">
        <v>1</v>
      </c>
      <c r="AU78" s="16">
        <v>0</v>
      </c>
      <c r="AV78" s="16">
        <v>1</v>
      </c>
      <c r="AW78" s="16">
        <v>1</v>
      </c>
      <c r="AX78" s="16">
        <v>0</v>
      </c>
      <c r="AY78" s="27">
        <v>74</v>
      </c>
      <c r="AZ78" s="17">
        <v>102</v>
      </c>
      <c r="BA78" s="16">
        <v>0</v>
      </c>
      <c r="BB78" s="16">
        <v>0</v>
      </c>
      <c r="BC78" s="16">
        <v>1</v>
      </c>
      <c r="BD78" s="16">
        <v>2</v>
      </c>
      <c r="BE78" s="16">
        <v>2</v>
      </c>
      <c r="BF78" s="16">
        <v>0</v>
      </c>
      <c r="BG78" s="16">
        <v>0</v>
      </c>
      <c r="BH78" s="16">
        <v>0</v>
      </c>
      <c r="BI78" s="16">
        <v>0</v>
      </c>
      <c r="BJ78" s="16">
        <v>0</v>
      </c>
      <c r="BK78" s="16">
        <v>0</v>
      </c>
      <c r="BL78" s="16">
        <v>0</v>
      </c>
      <c r="BM78" s="16">
        <v>0</v>
      </c>
      <c r="BN78" s="16">
        <v>0</v>
      </c>
      <c r="BO78" s="27">
        <v>107</v>
      </c>
      <c r="BP78" s="17">
        <v>87</v>
      </c>
      <c r="BQ78" s="16">
        <v>1</v>
      </c>
      <c r="BR78" s="16">
        <v>0</v>
      </c>
      <c r="BS78" s="16">
        <v>1</v>
      </c>
      <c r="BT78" s="16">
        <v>0</v>
      </c>
      <c r="BU78" s="16">
        <v>0</v>
      </c>
      <c r="BV78" s="16">
        <v>0</v>
      </c>
      <c r="BW78" s="16">
        <v>0</v>
      </c>
      <c r="BX78" s="16">
        <v>0</v>
      </c>
      <c r="BY78" s="16">
        <v>0</v>
      </c>
      <c r="BZ78" s="16">
        <v>0</v>
      </c>
      <c r="CA78" s="16">
        <v>0</v>
      </c>
      <c r="CB78" s="16">
        <v>0</v>
      </c>
      <c r="CC78" s="16">
        <v>1</v>
      </c>
      <c r="CD78" s="16">
        <v>0</v>
      </c>
      <c r="CE78" s="27">
        <v>90</v>
      </c>
    </row>
    <row r="79" spans="1:83" ht="15" customHeight="1" x14ac:dyDescent="0.25">
      <c r="A79" s="38"/>
      <c r="B79" s="13" t="s">
        <v>87</v>
      </c>
      <c r="C79" s="14" t="s">
        <v>88</v>
      </c>
      <c r="D79" s="17">
        <v>186</v>
      </c>
      <c r="E79" s="16">
        <v>0</v>
      </c>
      <c r="F79" s="16">
        <v>0</v>
      </c>
      <c r="G79" s="16">
        <v>8</v>
      </c>
      <c r="H79" s="16">
        <v>12</v>
      </c>
      <c r="I79" s="16">
        <v>3</v>
      </c>
      <c r="J79" s="16">
        <v>1</v>
      </c>
      <c r="K79" s="16">
        <v>0</v>
      </c>
      <c r="L79" s="16">
        <v>2</v>
      </c>
      <c r="M79" s="16">
        <v>0</v>
      </c>
      <c r="N79" s="16">
        <v>0</v>
      </c>
      <c r="O79" s="16">
        <v>0</v>
      </c>
      <c r="P79" s="16">
        <v>0</v>
      </c>
      <c r="Q79" s="16">
        <v>0</v>
      </c>
      <c r="R79" s="16">
        <v>0</v>
      </c>
      <c r="S79" s="27">
        <v>212</v>
      </c>
      <c r="T79" s="17">
        <v>173</v>
      </c>
      <c r="U79" s="16">
        <v>0</v>
      </c>
      <c r="V79" s="16">
        <v>0</v>
      </c>
      <c r="W79" s="16">
        <v>9</v>
      </c>
      <c r="X79" s="16">
        <v>15</v>
      </c>
      <c r="Y79" s="16">
        <v>1</v>
      </c>
      <c r="Z79" s="16">
        <v>0</v>
      </c>
      <c r="AA79" s="16">
        <v>0</v>
      </c>
      <c r="AB79" s="16">
        <v>2</v>
      </c>
      <c r="AC79" s="16">
        <v>1</v>
      </c>
      <c r="AD79" s="16">
        <v>0</v>
      </c>
      <c r="AE79" s="16">
        <v>0</v>
      </c>
      <c r="AF79" s="16">
        <v>0</v>
      </c>
      <c r="AG79" s="16">
        <v>0</v>
      </c>
      <c r="AH79" s="16">
        <v>0</v>
      </c>
      <c r="AI79" s="27">
        <v>201</v>
      </c>
      <c r="AJ79" s="17">
        <v>198</v>
      </c>
      <c r="AK79" s="16">
        <v>0</v>
      </c>
      <c r="AL79" s="16">
        <v>0</v>
      </c>
      <c r="AM79" s="16">
        <v>9</v>
      </c>
      <c r="AN79" s="16">
        <v>19</v>
      </c>
      <c r="AO79" s="16">
        <v>5</v>
      </c>
      <c r="AP79" s="16">
        <v>0</v>
      </c>
      <c r="AQ79" s="16">
        <v>0</v>
      </c>
      <c r="AR79" s="16">
        <v>3</v>
      </c>
      <c r="AS79" s="16">
        <v>1</v>
      </c>
      <c r="AT79" s="16">
        <v>0</v>
      </c>
      <c r="AU79" s="16">
        <v>0</v>
      </c>
      <c r="AV79" s="16">
        <v>0</v>
      </c>
      <c r="AW79" s="16">
        <v>0</v>
      </c>
      <c r="AX79" s="16">
        <v>0</v>
      </c>
      <c r="AY79" s="27">
        <v>235</v>
      </c>
      <c r="AZ79" s="17">
        <v>182</v>
      </c>
      <c r="BA79" s="16">
        <v>0</v>
      </c>
      <c r="BB79" s="16">
        <v>0</v>
      </c>
      <c r="BC79" s="16">
        <v>11</v>
      </c>
      <c r="BD79" s="16">
        <v>23</v>
      </c>
      <c r="BE79" s="16">
        <v>7</v>
      </c>
      <c r="BF79" s="16">
        <v>0</v>
      </c>
      <c r="BG79" s="16">
        <v>0</v>
      </c>
      <c r="BH79" s="16">
        <v>0</v>
      </c>
      <c r="BI79" s="16">
        <v>0</v>
      </c>
      <c r="BJ79" s="16">
        <v>0</v>
      </c>
      <c r="BK79" s="16">
        <v>0</v>
      </c>
      <c r="BL79" s="16">
        <v>0</v>
      </c>
      <c r="BM79" s="16">
        <v>0</v>
      </c>
      <c r="BN79" s="16">
        <v>0</v>
      </c>
      <c r="BO79" s="27">
        <v>223</v>
      </c>
      <c r="BP79" s="17">
        <v>224</v>
      </c>
      <c r="BQ79" s="16">
        <v>0</v>
      </c>
      <c r="BR79" s="16">
        <v>0</v>
      </c>
      <c r="BS79" s="16">
        <v>17</v>
      </c>
      <c r="BT79" s="16">
        <v>18</v>
      </c>
      <c r="BU79" s="16">
        <v>9</v>
      </c>
      <c r="BV79" s="16">
        <v>0</v>
      </c>
      <c r="BW79" s="16">
        <v>0</v>
      </c>
      <c r="BX79" s="16">
        <v>0</v>
      </c>
      <c r="BY79" s="16">
        <v>1</v>
      </c>
      <c r="BZ79" s="16">
        <v>0</v>
      </c>
      <c r="CA79" s="16">
        <v>0</v>
      </c>
      <c r="CB79" s="16">
        <v>0</v>
      </c>
      <c r="CC79" s="16">
        <v>0</v>
      </c>
      <c r="CD79" s="16">
        <v>0</v>
      </c>
      <c r="CE79" s="27">
        <v>269</v>
      </c>
    </row>
    <row r="80" spans="1:83" ht="15" customHeight="1" x14ac:dyDescent="0.25">
      <c r="A80" s="38"/>
      <c r="B80" s="13"/>
      <c r="C80" s="14" t="s">
        <v>89</v>
      </c>
      <c r="D80" s="17">
        <v>286</v>
      </c>
      <c r="E80" s="16">
        <v>0</v>
      </c>
      <c r="F80" s="16">
        <v>6</v>
      </c>
      <c r="G80" s="16">
        <v>31</v>
      </c>
      <c r="H80" s="16">
        <v>171</v>
      </c>
      <c r="I80" s="16">
        <v>98</v>
      </c>
      <c r="J80" s="16">
        <v>81</v>
      </c>
      <c r="K80" s="16">
        <v>24</v>
      </c>
      <c r="L80" s="16">
        <v>152</v>
      </c>
      <c r="M80" s="16">
        <v>156</v>
      </c>
      <c r="N80" s="16">
        <v>41</v>
      </c>
      <c r="O80" s="16">
        <v>4</v>
      </c>
      <c r="P80" s="16">
        <v>26</v>
      </c>
      <c r="Q80" s="16">
        <v>2</v>
      </c>
      <c r="R80" s="16">
        <v>1</v>
      </c>
      <c r="S80" s="27">
        <v>1079</v>
      </c>
      <c r="T80" s="17">
        <v>241</v>
      </c>
      <c r="U80" s="16">
        <v>2</v>
      </c>
      <c r="V80" s="16">
        <v>4</v>
      </c>
      <c r="W80" s="16">
        <v>51</v>
      </c>
      <c r="X80" s="16">
        <v>135</v>
      </c>
      <c r="Y80" s="16">
        <v>101</v>
      </c>
      <c r="Z80" s="16">
        <v>82</v>
      </c>
      <c r="AA80" s="16">
        <v>20</v>
      </c>
      <c r="AB80" s="16">
        <v>114</v>
      </c>
      <c r="AC80" s="16">
        <v>151</v>
      </c>
      <c r="AD80" s="16">
        <v>42</v>
      </c>
      <c r="AE80" s="16">
        <v>2</v>
      </c>
      <c r="AF80" s="16">
        <v>28</v>
      </c>
      <c r="AG80" s="16">
        <v>1</v>
      </c>
      <c r="AH80" s="16">
        <v>5</v>
      </c>
      <c r="AI80" s="27">
        <v>979</v>
      </c>
      <c r="AJ80" s="17">
        <v>293</v>
      </c>
      <c r="AK80" s="16">
        <v>1</v>
      </c>
      <c r="AL80" s="16">
        <v>6</v>
      </c>
      <c r="AM80" s="16">
        <v>50</v>
      </c>
      <c r="AN80" s="16">
        <v>166</v>
      </c>
      <c r="AO80" s="16">
        <v>96</v>
      </c>
      <c r="AP80" s="16">
        <v>87</v>
      </c>
      <c r="AQ80" s="16">
        <v>19</v>
      </c>
      <c r="AR80" s="16">
        <v>110</v>
      </c>
      <c r="AS80" s="16">
        <v>141</v>
      </c>
      <c r="AT80" s="16">
        <v>32</v>
      </c>
      <c r="AU80" s="16">
        <v>2</v>
      </c>
      <c r="AV80" s="16">
        <v>37</v>
      </c>
      <c r="AW80" s="16">
        <v>2</v>
      </c>
      <c r="AX80" s="16">
        <v>3</v>
      </c>
      <c r="AY80" s="27">
        <v>1045</v>
      </c>
      <c r="AZ80" s="17">
        <v>308</v>
      </c>
      <c r="BA80" s="16">
        <v>0</v>
      </c>
      <c r="BB80" s="16">
        <v>8</v>
      </c>
      <c r="BC80" s="16">
        <v>88</v>
      </c>
      <c r="BD80" s="16">
        <v>182</v>
      </c>
      <c r="BE80" s="16">
        <v>84</v>
      </c>
      <c r="BF80" s="16">
        <v>96</v>
      </c>
      <c r="BG80" s="16">
        <v>23</v>
      </c>
      <c r="BH80" s="16">
        <v>126</v>
      </c>
      <c r="BI80" s="16">
        <v>191</v>
      </c>
      <c r="BJ80" s="16">
        <v>23</v>
      </c>
      <c r="BK80" s="16">
        <v>1</v>
      </c>
      <c r="BL80" s="16">
        <v>46</v>
      </c>
      <c r="BM80" s="16">
        <v>0</v>
      </c>
      <c r="BN80" s="16">
        <v>1</v>
      </c>
      <c r="BO80" s="27">
        <v>1177</v>
      </c>
      <c r="BP80" s="17">
        <v>413</v>
      </c>
      <c r="BQ80" s="16">
        <v>3</v>
      </c>
      <c r="BR80" s="16">
        <v>2</v>
      </c>
      <c r="BS80" s="16">
        <v>97</v>
      </c>
      <c r="BT80" s="16">
        <v>189</v>
      </c>
      <c r="BU80" s="16">
        <v>95</v>
      </c>
      <c r="BV80" s="16">
        <v>99</v>
      </c>
      <c r="BW80" s="16">
        <v>25</v>
      </c>
      <c r="BX80" s="16">
        <v>116</v>
      </c>
      <c r="BY80" s="16">
        <v>184</v>
      </c>
      <c r="BZ80" s="16">
        <v>35</v>
      </c>
      <c r="CA80" s="16">
        <v>2</v>
      </c>
      <c r="CB80" s="16">
        <v>50</v>
      </c>
      <c r="CC80" s="16">
        <v>1</v>
      </c>
      <c r="CD80" s="16">
        <v>2</v>
      </c>
      <c r="CE80" s="27">
        <v>1313</v>
      </c>
    </row>
    <row r="81" spans="1:83" ht="15" customHeight="1" x14ac:dyDescent="0.25">
      <c r="A81" s="38"/>
      <c r="B81" s="13"/>
      <c r="C81" s="14" t="s">
        <v>41</v>
      </c>
      <c r="D81" s="17">
        <v>472</v>
      </c>
      <c r="E81" s="16">
        <v>0</v>
      </c>
      <c r="F81" s="16">
        <v>6</v>
      </c>
      <c r="G81" s="16">
        <v>39</v>
      </c>
      <c r="H81" s="16">
        <v>183</v>
      </c>
      <c r="I81" s="16">
        <v>101</v>
      </c>
      <c r="J81" s="16">
        <v>82</v>
      </c>
      <c r="K81" s="16">
        <v>24</v>
      </c>
      <c r="L81" s="16">
        <v>154</v>
      </c>
      <c r="M81" s="16">
        <v>156</v>
      </c>
      <c r="N81" s="16">
        <v>41</v>
      </c>
      <c r="O81" s="16">
        <v>4</v>
      </c>
      <c r="P81" s="16">
        <v>26</v>
      </c>
      <c r="Q81" s="16">
        <v>2</v>
      </c>
      <c r="R81" s="16">
        <v>1</v>
      </c>
      <c r="S81" s="27">
        <v>1291</v>
      </c>
      <c r="T81" s="17">
        <v>414</v>
      </c>
      <c r="U81" s="16">
        <v>2</v>
      </c>
      <c r="V81" s="16">
        <v>4</v>
      </c>
      <c r="W81" s="16">
        <v>60</v>
      </c>
      <c r="X81" s="16">
        <v>150</v>
      </c>
      <c r="Y81" s="16">
        <v>102</v>
      </c>
      <c r="Z81" s="16">
        <v>82</v>
      </c>
      <c r="AA81" s="16">
        <v>20</v>
      </c>
      <c r="AB81" s="16">
        <v>116</v>
      </c>
      <c r="AC81" s="16">
        <v>152</v>
      </c>
      <c r="AD81" s="16">
        <v>42</v>
      </c>
      <c r="AE81" s="16">
        <v>2</v>
      </c>
      <c r="AF81" s="16">
        <v>28</v>
      </c>
      <c r="AG81" s="16">
        <v>1</v>
      </c>
      <c r="AH81" s="16">
        <v>5</v>
      </c>
      <c r="AI81" s="27">
        <v>1180</v>
      </c>
      <c r="AJ81" s="17">
        <v>491</v>
      </c>
      <c r="AK81" s="16">
        <v>1</v>
      </c>
      <c r="AL81" s="16">
        <v>6</v>
      </c>
      <c r="AM81" s="16">
        <v>59</v>
      </c>
      <c r="AN81" s="16">
        <v>185</v>
      </c>
      <c r="AO81" s="16">
        <v>101</v>
      </c>
      <c r="AP81" s="16">
        <v>87</v>
      </c>
      <c r="AQ81" s="16">
        <v>19</v>
      </c>
      <c r="AR81" s="16">
        <v>113</v>
      </c>
      <c r="AS81" s="16">
        <v>142</v>
      </c>
      <c r="AT81" s="16">
        <v>32</v>
      </c>
      <c r="AU81" s="16">
        <v>2</v>
      </c>
      <c r="AV81" s="16">
        <v>37</v>
      </c>
      <c r="AW81" s="16">
        <v>2</v>
      </c>
      <c r="AX81" s="16">
        <v>3</v>
      </c>
      <c r="AY81" s="27">
        <v>1280</v>
      </c>
      <c r="AZ81" s="17">
        <v>490</v>
      </c>
      <c r="BA81" s="16">
        <v>0</v>
      </c>
      <c r="BB81" s="16">
        <v>8</v>
      </c>
      <c r="BC81" s="16">
        <v>99</v>
      </c>
      <c r="BD81" s="16">
        <v>205</v>
      </c>
      <c r="BE81" s="16">
        <v>91</v>
      </c>
      <c r="BF81" s="16">
        <v>96</v>
      </c>
      <c r="BG81" s="16">
        <v>23</v>
      </c>
      <c r="BH81" s="16">
        <v>126</v>
      </c>
      <c r="BI81" s="16">
        <v>191</v>
      </c>
      <c r="BJ81" s="16">
        <v>23</v>
      </c>
      <c r="BK81" s="16">
        <v>1</v>
      </c>
      <c r="BL81" s="16">
        <v>46</v>
      </c>
      <c r="BM81" s="16">
        <v>0</v>
      </c>
      <c r="BN81" s="16">
        <v>1</v>
      </c>
      <c r="BO81" s="27">
        <v>1400</v>
      </c>
      <c r="BP81" s="17">
        <v>637</v>
      </c>
      <c r="BQ81" s="16">
        <v>3</v>
      </c>
      <c r="BR81" s="16">
        <v>2</v>
      </c>
      <c r="BS81" s="16">
        <v>114</v>
      </c>
      <c r="BT81" s="16">
        <v>207</v>
      </c>
      <c r="BU81" s="16">
        <v>104</v>
      </c>
      <c r="BV81" s="16">
        <v>99</v>
      </c>
      <c r="BW81" s="16">
        <v>25</v>
      </c>
      <c r="BX81" s="16">
        <v>116</v>
      </c>
      <c r="BY81" s="16">
        <v>185</v>
      </c>
      <c r="BZ81" s="16">
        <v>35</v>
      </c>
      <c r="CA81" s="16">
        <v>2</v>
      </c>
      <c r="CB81" s="16">
        <v>50</v>
      </c>
      <c r="CC81" s="16">
        <v>1</v>
      </c>
      <c r="CD81" s="16">
        <v>2</v>
      </c>
      <c r="CE81" s="27">
        <v>1582</v>
      </c>
    </row>
    <row r="82" spans="1:83" ht="15" customHeight="1" x14ac:dyDescent="0.25">
      <c r="A82" s="38"/>
      <c r="B82" s="13" t="s">
        <v>200</v>
      </c>
      <c r="C82" s="14" t="s">
        <v>90</v>
      </c>
      <c r="D82" s="17">
        <v>16</v>
      </c>
      <c r="E82" s="16">
        <v>0</v>
      </c>
      <c r="F82" s="16">
        <v>0</v>
      </c>
      <c r="G82" s="16">
        <v>1</v>
      </c>
      <c r="H82" s="16">
        <v>8</v>
      </c>
      <c r="I82" s="16">
        <v>1</v>
      </c>
      <c r="J82" s="16">
        <v>0</v>
      </c>
      <c r="K82" s="16">
        <v>0</v>
      </c>
      <c r="L82" s="16">
        <v>2</v>
      </c>
      <c r="M82" s="16">
        <v>4</v>
      </c>
      <c r="N82" s="16">
        <v>0</v>
      </c>
      <c r="O82" s="16">
        <v>0</v>
      </c>
      <c r="P82" s="16">
        <v>0</v>
      </c>
      <c r="Q82" s="16">
        <v>0</v>
      </c>
      <c r="R82" s="16">
        <v>0</v>
      </c>
      <c r="S82" s="27">
        <v>32</v>
      </c>
      <c r="T82" s="17">
        <v>27</v>
      </c>
      <c r="U82" s="16">
        <v>0</v>
      </c>
      <c r="V82" s="16">
        <v>0</v>
      </c>
      <c r="W82" s="16">
        <v>5</v>
      </c>
      <c r="X82" s="16">
        <v>2</v>
      </c>
      <c r="Y82" s="16">
        <v>4</v>
      </c>
      <c r="Z82" s="16">
        <v>0</v>
      </c>
      <c r="AA82" s="16">
        <v>0</v>
      </c>
      <c r="AB82" s="16">
        <v>7</v>
      </c>
      <c r="AC82" s="16">
        <v>2</v>
      </c>
      <c r="AD82" s="16">
        <v>0</v>
      </c>
      <c r="AE82" s="16">
        <v>0</v>
      </c>
      <c r="AF82" s="16">
        <v>0</v>
      </c>
      <c r="AG82" s="16">
        <v>1</v>
      </c>
      <c r="AH82" s="16">
        <v>0</v>
      </c>
      <c r="AI82" s="27">
        <v>48</v>
      </c>
      <c r="AJ82" s="17">
        <v>26</v>
      </c>
      <c r="AK82" s="16">
        <v>0</v>
      </c>
      <c r="AL82" s="16">
        <v>0</v>
      </c>
      <c r="AM82" s="16">
        <v>2</v>
      </c>
      <c r="AN82" s="16">
        <v>5</v>
      </c>
      <c r="AO82" s="16">
        <v>2</v>
      </c>
      <c r="AP82" s="16">
        <v>0</v>
      </c>
      <c r="AQ82" s="16">
        <v>1</v>
      </c>
      <c r="AR82" s="16">
        <v>1</v>
      </c>
      <c r="AS82" s="16">
        <v>0</v>
      </c>
      <c r="AT82" s="16">
        <v>0</v>
      </c>
      <c r="AU82" s="16">
        <v>0</v>
      </c>
      <c r="AV82" s="16">
        <v>0</v>
      </c>
      <c r="AW82" s="16">
        <v>0</v>
      </c>
      <c r="AX82" s="16">
        <v>0</v>
      </c>
      <c r="AY82" s="27">
        <v>37</v>
      </c>
      <c r="AZ82" s="17">
        <v>40</v>
      </c>
      <c r="BA82" s="16">
        <v>0</v>
      </c>
      <c r="BB82" s="16">
        <v>0</v>
      </c>
      <c r="BC82" s="16">
        <v>1</v>
      </c>
      <c r="BD82" s="16">
        <v>4</v>
      </c>
      <c r="BE82" s="16">
        <v>3</v>
      </c>
      <c r="BF82" s="16">
        <v>1</v>
      </c>
      <c r="BG82" s="16">
        <v>0</v>
      </c>
      <c r="BH82" s="16">
        <v>0</v>
      </c>
      <c r="BI82" s="16">
        <v>3</v>
      </c>
      <c r="BJ82" s="16">
        <v>0</v>
      </c>
      <c r="BK82" s="16">
        <v>0</v>
      </c>
      <c r="BL82" s="16">
        <v>0</v>
      </c>
      <c r="BM82" s="16">
        <v>0</v>
      </c>
      <c r="BN82" s="16">
        <v>0</v>
      </c>
      <c r="BO82" s="27">
        <v>52</v>
      </c>
      <c r="BP82" s="17">
        <v>28</v>
      </c>
      <c r="BQ82" s="16">
        <v>0</v>
      </c>
      <c r="BR82" s="16">
        <v>0</v>
      </c>
      <c r="BS82" s="16">
        <v>2</v>
      </c>
      <c r="BT82" s="16">
        <v>3</v>
      </c>
      <c r="BU82" s="16">
        <v>1</v>
      </c>
      <c r="BV82" s="16">
        <v>0</v>
      </c>
      <c r="BW82" s="16">
        <v>0</v>
      </c>
      <c r="BX82" s="16">
        <v>1</v>
      </c>
      <c r="BY82" s="16">
        <v>1</v>
      </c>
      <c r="BZ82" s="16">
        <v>0</v>
      </c>
      <c r="CA82" s="16">
        <v>0</v>
      </c>
      <c r="CB82" s="16">
        <v>0</v>
      </c>
      <c r="CC82" s="16">
        <v>0</v>
      </c>
      <c r="CD82" s="16">
        <v>0</v>
      </c>
      <c r="CE82" s="27">
        <v>36</v>
      </c>
    </row>
    <row r="83" spans="1:83" ht="15" customHeight="1" x14ac:dyDescent="0.25">
      <c r="A83" s="38"/>
      <c r="B83" s="13"/>
      <c r="C83" s="14" t="s">
        <v>91</v>
      </c>
      <c r="D83" s="17">
        <v>87</v>
      </c>
      <c r="E83" s="16">
        <v>0</v>
      </c>
      <c r="F83" s="16">
        <v>0</v>
      </c>
      <c r="G83" s="16">
        <v>6</v>
      </c>
      <c r="H83" s="16">
        <v>38</v>
      </c>
      <c r="I83" s="16">
        <v>31</v>
      </c>
      <c r="J83" s="16">
        <v>18</v>
      </c>
      <c r="K83" s="16">
        <v>1</v>
      </c>
      <c r="L83" s="16">
        <v>82</v>
      </c>
      <c r="M83" s="16">
        <v>180</v>
      </c>
      <c r="N83" s="16">
        <v>252</v>
      </c>
      <c r="O83" s="16">
        <v>12</v>
      </c>
      <c r="P83" s="16">
        <v>88</v>
      </c>
      <c r="Q83" s="16">
        <v>29</v>
      </c>
      <c r="R83" s="16">
        <v>4</v>
      </c>
      <c r="S83" s="27">
        <v>828</v>
      </c>
      <c r="T83" s="17">
        <v>70</v>
      </c>
      <c r="U83" s="16">
        <v>0</v>
      </c>
      <c r="V83" s="16">
        <v>0</v>
      </c>
      <c r="W83" s="16">
        <v>5</v>
      </c>
      <c r="X83" s="16">
        <v>24</v>
      </c>
      <c r="Y83" s="16">
        <v>16</v>
      </c>
      <c r="Z83" s="16">
        <v>14</v>
      </c>
      <c r="AA83" s="16">
        <v>0</v>
      </c>
      <c r="AB83" s="16">
        <v>76</v>
      </c>
      <c r="AC83" s="16">
        <v>146</v>
      </c>
      <c r="AD83" s="16">
        <v>206</v>
      </c>
      <c r="AE83" s="16">
        <v>8</v>
      </c>
      <c r="AF83" s="16">
        <v>88</v>
      </c>
      <c r="AG83" s="16">
        <v>18</v>
      </c>
      <c r="AH83" s="16">
        <v>1</v>
      </c>
      <c r="AI83" s="27">
        <v>672</v>
      </c>
      <c r="AJ83" s="17">
        <v>49</v>
      </c>
      <c r="AK83" s="16">
        <v>0</v>
      </c>
      <c r="AL83" s="16">
        <v>1</v>
      </c>
      <c r="AM83" s="16">
        <v>10</v>
      </c>
      <c r="AN83" s="16">
        <v>31</v>
      </c>
      <c r="AO83" s="16">
        <v>23</v>
      </c>
      <c r="AP83" s="16">
        <v>25</v>
      </c>
      <c r="AQ83" s="16">
        <v>1</v>
      </c>
      <c r="AR83" s="16">
        <v>70</v>
      </c>
      <c r="AS83" s="16">
        <v>178</v>
      </c>
      <c r="AT83" s="16">
        <v>250</v>
      </c>
      <c r="AU83" s="16">
        <v>5</v>
      </c>
      <c r="AV83" s="16">
        <v>75</v>
      </c>
      <c r="AW83" s="16">
        <v>25</v>
      </c>
      <c r="AX83" s="16">
        <v>1</v>
      </c>
      <c r="AY83" s="27">
        <v>744</v>
      </c>
      <c r="AZ83" s="17">
        <v>55</v>
      </c>
      <c r="BA83" s="16">
        <v>0</v>
      </c>
      <c r="BB83" s="16">
        <v>0</v>
      </c>
      <c r="BC83" s="16">
        <v>15</v>
      </c>
      <c r="BD83" s="16">
        <v>27</v>
      </c>
      <c r="BE83" s="16">
        <v>26</v>
      </c>
      <c r="BF83" s="16">
        <v>20</v>
      </c>
      <c r="BG83" s="16">
        <v>3</v>
      </c>
      <c r="BH83" s="16">
        <v>67</v>
      </c>
      <c r="BI83" s="16">
        <v>189</v>
      </c>
      <c r="BJ83" s="16">
        <v>281</v>
      </c>
      <c r="BK83" s="16">
        <v>13</v>
      </c>
      <c r="BL83" s="16">
        <v>114</v>
      </c>
      <c r="BM83" s="16">
        <v>42</v>
      </c>
      <c r="BN83" s="16">
        <v>4</v>
      </c>
      <c r="BO83" s="27">
        <v>856</v>
      </c>
      <c r="BP83" s="17">
        <v>39</v>
      </c>
      <c r="BQ83" s="16">
        <v>0</v>
      </c>
      <c r="BR83" s="16">
        <v>0</v>
      </c>
      <c r="BS83" s="16">
        <v>17</v>
      </c>
      <c r="BT83" s="16">
        <v>18</v>
      </c>
      <c r="BU83" s="16">
        <v>27</v>
      </c>
      <c r="BV83" s="16">
        <v>19</v>
      </c>
      <c r="BW83" s="16">
        <v>0</v>
      </c>
      <c r="BX83" s="16">
        <v>45</v>
      </c>
      <c r="BY83" s="16">
        <v>143</v>
      </c>
      <c r="BZ83" s="16">
        <v>255</v>
      </c>
      <c r="CA83" s="16">
        <v>8</v>
      </c>
      <c r="CB83" s="16">
        <v>104</v>
      </c>
      <c r="CC83" s="16">
        <v>35</v>
      </c>
      <c r="CD83" s="16">
        <v>4</v>
      </c>
      <c r="CE83" s="27">
        <v>714</v>
      </c>
    </row>
    <row r="84" spans="1:83" ht="15" customHeight="1" x14ac:dyDescent="0.25">
      <c r="A84" s="38"/>
      <c r="B84" s="13"/>
      <c r="C84" s="14" t="s">
        <v>41</v>
      </c>
      <c r="D84" s="17">
        <v>103</v>
      </c>
      <c r="E84" s="16">
        <v>0</v>
      </c>
      <c r="F84" s="16">
        <v>0</v>
      </c>
      <c r="G84" s="16">
        <v>7</v>
      </c>
      <c r="H84" s="16">
        <v>46</v>
      </c>
      <c r="I84" s="16">
        <v>32</v>
      </c>
      <c r="J84" s="16">
        <v>18</v>
      </c>
      <c r="K84" s="16">
        <v>1</v>
      </c>
      <c r="L84" s="16">
        <v>84</v>
      </c>
      <c r="M84" s="16">
        <v>184</v>
      </c>
      <c r="N84" s="16">
        <v>252</v>
      </c>
      <c r="O84" s="16">
        <v>12</v>
      </c>
      <c r="P84" s="16">
        <v>88</v>
      </c>
      <c r="Q84" s="16">
        <v>29</v>
      </c>
      <c r="R84" s="16">
        <v>4</v>
      </c>
      <c r="S84" s="27">
        <v>860</v>
      </c>
      <c r="T84" s="17">
        <v>97</v>
      </c>
      <c r="U84" s="16">
        <v>0</v>
      </c>
      <c r="V84" s="16">
        <v>0</v>
      </c>
      <c r="W84" s="16">
        <v>10</v>
      </c>
      <c r="X84" s="16">
        <v>26</v>
      </c>
      <c r="Y84" s="16">
        <v>20</v>
      </c>
      <c r="Z84" s="16">
        <v>14</v>
      </c>
      <c r="AA84" s="16">
        <v>0</v>
      </c>
      <c r="AB84" s="16">
        <v>83</v>
      </c>
      <c r="AC84" s="16">
        <v>148</v>
      </c>
      <c r="AD84" s="16">
        <v>206</v>
      </c>
      <c r="AE84" s="16">
        <v>8</v>
      </c>
      <c r="AF84" s="16">
        <v>88</v>
      </c>
      <c r="AG84" s="16">
        <v>19</v>
      </c>
      <c r="AH84" s="16">
        <v>1</v>
      </c>
      <c r="AI84" s="27">
        <v>720</v>
      </c>
      <c r="AJ84" s="17">
        <v>75</v>
      </c>
      <c r="AK84" s="16">
        <v>0</v>
      </c>
      <c r="AL84" s="16">
        <v>1</v>
      </c>
      <c r="AM84" s="16">
        <v>12</v>
      </c>
      <c r="AN84" s="16">
        <v>36</v>
      </c>
      <c r="AO84" s="16">
        <v>25</v>
      </c>
      <c r="AP84" s="16">
        <v>25</v>
      </c>
      <c r="AQ84" s="16">
        <v>2</v>
      </c>
      <c r="AR84" s="16">
        <v>71</v>
      </c>
      <c r="AS84" s="16">
        <v>178</v>
      </c>
      <c r="AT84" s="16">
        <v>250</v>
      </c>
      <c r="AU84" s="16">
        <v>5</v>
      </c>
      <c r="AV84" s="16">
        <v>75</v>
      </c>
      <c r="AW84" s="16">
        <v>25</v>
      </c>
      <c r="AX84" s="16">
        <v>1</v>
      </c>
      <c r="AY84" s="27">
        <v>781</v>
      </c>
      <c r="AZ84" s="17">
        <v>95</v>
      </c>
      <c r="BA84" s="16">
        <v>0</v>
      </c>
      <c r="BB84" s="16">
        <v>0</v>
      </c>
      <c r="BC84" s="16">
        <v>16</v>
      </c>
      <c r="BD84" s="16">
        <v>31</v>
      </c>
      <c r="BE84" s="16">
        <v>29</v>
      </c>
      <c r="BF84" s="16">
        <v>21</v>
      </c>
      <c r="BG84" s="16">
        <v>3</v>
      </c>
      <c r="BH84" s="16">
        <v>67</v>
      </c>
      <c r="BI84" s="16">
        <v>192</v>
      </c>
      <c r="BJ84" s="16">
        <v>281</v>
      </c>
      <c r="BK84" s="16">
        <v>13</v>
      </c>
      <c r="BL84" s="16">
        <v>114</v>
      </c>
      <c r="BM84" s="16">
        <v>42</v>
      </c>
      <c r="BN84" s="16">
        <v>4</v>
      </c>
      <c r="BO84" s="27">
        <v>908</v>
      </c>
      <c r="BP84" s="17">
        <v>67</v>
      </c>
      <c r="BQ84" s="16">
        <v>0</v>
      </c>
      <c r="BR84" s="16">
        <v>0</v>
      </c>
      <c r="BS84" s="16">
        <v>19</v>
      </c>
      <c r="BT84" s="16">
        <v>21</v>
      </c>
      <c r="BU84" s="16">
        <v>28</v>
      </c>
      <c r="BV84" s="16">
        <v>19</v>
      </c>
      <c r="BW84" s="16">
        <v>0</v>
      </c>
      <c r="BX84" s="16">
        <v>46</v>
      </c>
      <c r="BY84" s="16">
        <v>144</v>
      </c>
      <c r="BZ84" s="16">
        <v>255</v>
      </c>
      <c r="CA84" s="16">
        <v>8</v>
      </c>
      <c r="CB84" s="16">
        <v>104</v>
      </c>
      <c r="CC84" s="16">
        <v>35</v>
      </c>
      <c r="CD84" s="16">
        <v>4</v>
      </c>
      <c r="CE84" s="27">
        <v>750</v>
      </c>
    </row>
    <row r="85" spans="1:83" ht="15" customHeight="1" x14ac:dyDescent="0.25">
      <c r="A85" s="38"/>
      <c r="B85" s="13" t="s">
        <v>92</v>
      </c>
      <c r="C85" s="14" t="s">
        <v>93</v>
      </c>
      <c r="D85" s="17">
        <v>88</v>
      </c>
      <c r="E85" s="16">
        <v>0</v>
      </c>
      <c r="F85" s="16">
        <v>0</v>
      </c>
      <c r="G85" s="16">
        <v>3</v>
      </c>
      <c r="H85" s="16">
        <v>22</v>
      </c>
      <c r="I85" s="16">
        <v>15</v>
      </c>
      <c r="J85" s="16">
        <v>17</v>
      </c>
      <c r="K85" s="16">
        <v>7</v>
      </c>
      <c r="L85" s="16">
        <v>274</v>
      </c>
      <c r="M85" s="16">
        <v>357</v>
      </c>
      <c r="N85" s="16">
        <v>4226</v>
      </c>
      <c r="O85" s="16">
        <v>221</v>
      </c>
      <c r="P85" s="16">
        <v>1112</v>
      </c>
      <c r="Q85" s="16">
        <v>467</v>
      </c>
      <c r="R85" s="16">
        <v>85</v>
      </c>
      <c r="S85" s="27">
        <v>6894</v>
      </c>
      <c r="T85" s="17">
        <v>90</v>
      </c>
      <c r="U85" s="16">
        <v>0</v>
      </c>
      <c r="V85" s="16">
        <v>0</v>
      </c>
      <c r="W85" s="16">
        <v>1</v>
      </c>
      <c r="X85" s="16">
        <v>28</v>
      </c>
      <c r="Y85" s="16">
        <v>13</v>
      </c>
      <c r="Z85" s="16">
        <v>18</v>
      </c>
      <c r="AA85" s="16">
        <v>7</v>
      </c>
      <c r="AB85" s="16">
        <v>318</v>
      </c>
      <c r="AC85" s="16">
        <v>357</v>
      </c>
      <c r="AD85" s="16">
        <v>4396</v>
      </c>
      <c r="AE85" s="16">
        <v>272</v>
      </c>
      <c r="AF85" s="16">
        <v>1328</v>
      </c>
      <c r="AG85" s="16">
        <v>564</v>
      </c>
      <c r="AH85" s="16">
        <v>96</v>
      </c>
      <c r="AI85" s="27">
        <v>7488</v>
      </c>
      <c r="AJ85" s="17">
        <v>71</v>
      </c>
      <c r="AK85" s="16">
        <v>0</v>
      </c>
      <c r="AL85" s="16">
        <v>0</v>
      </c>
      <c r="AM85" s="16">
        <v>2</v>
      </c>
      <c r="AN85" s="16">
        <v>23</v>
      </c>
      <c r="AO85" s="16">
        <v>14</v>
      </c>
      <c r="AP85" s="16">
        <v>19</v>
      </c>
      <c r="AQ85" s="16">
        <v>7</v>
      </c>
      <c r="AR85" s="16">
        <v>267</v>
      </c>
      <c r="AS85" s="16">
        <v>332</v>
      </c>
      <c r="AT85" s="16">
        <v>4371</v>
      </c>
      <c r="AU85" s="16">
        <v>240</v>
      </c>
      <c r="AV85" s="16">
        <v>1465</v>
      </c>
      <c r="AW85" s="16">
        <v>750</v>
      </c>
      <c r="AX85" s="16">
        <v>85</v>
      </c>
      <c r="AY85" s="27">
        <v>7646</v>
      </c>
      <c r="AZ85" s="17">
        <v>103</v>
      </c>
      <c r="BA85" s="16">
        <v>0</v>
      </c>
      <c r="BB85" s="16">
        <v>0</v>
      </c>
      <c r="BC85" s="16">
        <v>1</v>
      </c>
      <c r="BD85" s="16">
        <v>28</v>
      </c>
      <c r="BE85" s="16">
        <v>23</v>
      </c>
      <c r="BF85" s="16">
        <v>26</v>
      </c>
      <c r="BG85" s="16">
        <v>8</v>
      </c>
      <c r="BH85" s="16">
        <v>326</v>
      </c>
      <c r="BI85" s="16">
        <v>450</v>
      </c>
      <c r="BJ85" s="16">
        <v>5163</v>
      </c>
      <c r="BK85" s="16">
        <v>291</v>
      </c>
      <c r="BL85" s="16">
        <v>1704</v>
      </c>
      <c r="BM85" s="16">
        <v>759</v>
      </c>
      <c r="BN85" s="16">
        <v>54</v>
      </c>
      <c r="BO85" s="27">
        <v>8936</v>
      </c>
      <c r="BP85" s="17">
        <v>176</v>
      </c>
      <c r="BQ85" s="16">
        <v>0</v>
      </c>
      <c r="BR85" s="16">
        <v>0</v>
      </c>
      <c r="BS85" s="16">
        <v>0</v>
      </c>
      <c r="BT85" s="16">
        <v>38</v>
      </c>
      <c r="BU85" s="16">
        <v>17</v>
      </c>
      <c r="BV85" s="16">
        <v>30</v>
      </c>
      <c r="BW85" s="16">
        <v>6</v>
      </c>
      <c r="BX85" s="16">
        <v>428</v>
      </c>
      <c r="BY85" s="16">
        <v>539</v>
      </c>
      <c r="BZ85" s="16">
        <v>5925</v>
      </c>
      <c r="CA85" s="16">
        <v>323</v>
      </c>
      <c r="CB85" s="16">
        <v>1997</v>
      </c>
      <c r="CC85" s="16">
        <v>848</v>
      </c>
      <c r="CD85" s="16">
        <v>88</v>
      </c>
      <c r="CE85" s="27">
        <v>10415</v>
      </c>
    </row>
    <row r="86" spans="1:83" ht="15" customHeight="1" x14ac:dyDescent="0.25">
      <c r="A86" s="38"/>
      <c r="B86" s="13"/>
      <c r="C86" s="14" t="s">
        <v>94</v>
      </c>
      <c r="D86" s="17">
        <v>1</v>
      </c>
      <c r="E86" s="16">
        <v>0</v>
      </c>
      <c r="F86" s="16">
        <v>0</v>
      </c>
      <c r="G86" s="16">
        <v>0</v>
      </c>
      <c r="H86" s="16">
        <v>0</v>
      </c>
      <c r="I86" s="16">
        <v>0</v>
      </c>
      <c r="J86" s="16">
        <v>1</v>
      </c>
      <c r="K86" s="16">
        <v>0</v>
      </c>
      <c r="L86" s="16">
        <v>3</v>
      </c>
      <c r="M86" s="16">
        <v>1</v>
      </c>
      <c r="N86" s="16">
        <v>26</v>
      </c>
      <c r="O86" s="16">
        <v>5</v>
      </c>
      <c r="P86" s="16">
        <v>2</v>
      </c>
      <c r="Q86" s="16">
        <v>4</v>
      </c>
      <c r="R86" s="16">
        <v>0</v>
      </c>
      <c r="S86" s="27">
        <v>43</v>
      </c>
      <c r="T86" s="17">
        <v>0</v>
      </c>
      <c r="U86" s="16">
        <v>0</v>
      </c>
      <c r="V86" s="16">
        <v>0</v>
      </c>
      <c r="W86" s="16">
        <v>0</v>
      </c>
      <c r="X86" s="16">
        <v>0</v>
      </c>
      <c r="Y86" s="16">
        <v>0</v>
      </c>
      <c r="Z86" s="16">
        <v>0</v>
      </c>
      <c r="AA86" s="16">
        <v>0</v>
      </c>
      <c r="AB86" s="16">
        <v>0</v>
      </c>
      <c r="AC86" s="16">
        <v>3</v>
      </c>
      <c r="AD86" s="16">
        <v>17</v>
      </c>
      <c r="AE86" s="16">
        <v>1</v>
      </c>
      <c r="AF86" s="16">
        <v>2</v>
      </c>
      <c r="AG86" s="16">
        <v>4</v>
      </c>
      <c r="AH86" s="16">
        <v>1</v>
      </c>
      <c r="AI86" s="27">
        <v>28</v>
      </c>
      <c r="AJ86" s="17">
        <v>1</v>
      </c>
      <c r="AK86" s="16">
        <v>0</v>
      </c>
      <c r="AL86" s="16">
        <v>0</v>
      </c>
      <c r="AM86" s="16">
        <v>0</v>
      </c>
      <c r="AN86" s="16">
        <v>0</v>
      </c>
      <c r="AO86" s="16">
        <v>0</v>
      </c>
      <c r="AP86" s="16">
        <v>0</v>
      </c>
      <c r="AQ86" s="16">
        <v>0</v>
      </c>
      <c r="AR86" s="16">
        <v>3</v>
      </c>
      <c r="AS86" s="16">
        <v>2</v>
      </c>
      <c r="AT86" s="16">
        <v>31</v>
      </c>
      <c r="AU86" s="16">
        <v>3</v>
      </c>
      <c r="AV86" s="16">
        <v>5</v>
      </c>
      <c r="AW86" s="16">
        <v>8</v>
      </c>
      <c r="AX86" s="16">
        <v>0</v>
      </c>
      <c r="AY86" s="27">
        <v>53</v>
      </c>
      <c r="AZ86" s="17">
        <v>1</v>
      </c>
      <c r="BA86" s="16">
        <v>0</v>
      </c>
      <c r="BB86" s="16">
        <v>0</v>
      </c>
      <c r="BC86" s="16">
        <v>0</v>
      </c>
      <c r="BD86" s="16">
        <v>0</v>
      </c>
      <c r="BE86" s="16">
        <v>0</v>
      </c>
      <c r="BF86" s="16">
        <v>0</v>
      </c>
      <c r="BG86" s="16">
        <v>0</v>
      </c>
      <c r="BH86" s="16">
        <v>4</v>
      </c>
      <c r="BI86" s="16">
        <v>2</v>
      </c>
      <c r="BJ86" s="16">
        <v>44</v>
      </c>
      <c r="BK86" s="16">
        <v>6</v>
      </c>
      <c r="BL86" s="16">
        <v>3</v>
      </c>
      <c r="BM86" s="16">
        <v>3</v>
      </c>
      <c r="BN86" s="16">
        <v>1</v>
      </c>
      <c r="BO86" s="27">
        <v>64</v>
      </c>
      <c r="BP86" s="17">
        <v>2</v>
      </c>
      <c r="BQ86" s="16">
        <v>0</v>
      </c>
      <c r="BR86" s="16">
        <v>0</v>
      </c>
      <c r="BS86" s="16">
        <v>0</v>
      </c>
      <c r="BT86" s="16">
        <v>0</v>
      </c>
      <c r="BU86" s="16">
        <v>0</v>
      </c>
      <c r="BV86" s="16">
        <v>0</v>
      </c>
      <c r="BW86" s="16">
        <v>0</v>
      </c>
      <c r="BX86" s="16">
        <v>3</v>
      </c>
      <c r="BY86" s="16">
        <v>3</v>
      </c>
      <c r="BZ86" s="16">
        <v>37</v>
      </c>
      <c r="CA86" s="16">
        <v>0</v>
      </c>
      <c r="CB86" s="16">
        <v>10</v>
      </c>
      <c r="CC86" s="16">
        <v>3</v>
      </c>
      <c r="CD86" s="16">
        <v>2</v>
      </c>
      <c r="CE86" s="27">
        <v>60</v>
      </c>
    </row>
    <row r="87" spans="1:83" ht="15" customHeight="1" x14ac:dyDescent="0.25">
      <c r="A87" s="38"/>
      <c r="B87" s="13"/>
      <c r="C87" s="14" t="s">
        <v>41</v>
      </c>
      <c r="D87" s="17">
        <v>89</v>
      </c>
      <c r="E87" s="16">
        <v>0</v>
      </c>
      <c r="F87" s="16">
        <v>0</v>
      </c>
      <c r="G87" s="16">
        <v>3</v>
      </c>
      <c r="H87" s="16">
        <v>22</v>
      </c>
      <c r="I87" s="16">
        <v>15</v>
      </c>
      <c r="J87" s="16">
        <v>18</v>
      </c>
      <c r="K87" s="16">
        <v>7</v>
      </c>
      <c r="L87" s="16">
        <v>277</v>
      </c>
      <c r="M87" s="16">
        <v>358</v>
      </c>
      <c r="N87" s="16">
        <v>4252</v>
      </c>
      <c r="O87" s="16">
        <v>226</v>
      </c>
      <c r="P87" s="16">
        <v>1114</v>
      </c>
      <c r="Q87" s="16">
        <v>471</v>
      </c>
      <c r="R87" s="16">
        <v>85</v>
      </c>
      <c r="S87" s="27">
        <v>6937</v>
      </c>
      <c r="T87" s="17">
        <v>90</v>
      </c>
      <c r="U87" s="16">
        <v>0</v>
      </c>
      <c r="V87" s="16">
        <v>0</v>
      </c>
      <c r="W87" s="16">
        <v>1</v>
      </c>
      <c r="X87" s="16">
        <v>28</v>
      </c>
      <c r="Y87" s="16">
        <v>13</v>
      </c>
      <c r="Z87" s="16">
        <v>18</v>
      </c>
      <c r="AA87" s="16">
        <v>7</v>
      </c>
      <c r="AB87" s="16">
        <v>318</v>
      </c>
      <c r="AC87" s="16">
        <v>360</v>
      </c>
      <c r="AD87" s="16">
        <v>4413</v>
      </c>
      <c r="AE87" s="16">
        <v>273</v>
      </c>
      <c r="AF87" s="16">
        <v>1330</v>
      </c>
      <c r="AG87" s="16">
        <v>568</v>
      </c>
      <c r="AH87" s="16">
        <v>97</v>
      </c>
      <c r="AI87" s="27">
        <v>7516</v>
      </c>
      <c r="AJ87" s="17">
        <v>72</v>
      </c>
      <c r="AK87" s="16">
        <v>0</v>
      </c>
      <c r="AL87" s="16">
        <v>0</v>
      </c>
      <c r="AM87" s="16">
        <v>2</v>
      </c>
      <c r="AN87" s="16">
        <v>23</v>
      </c>
      <c r="AO87" s="16">
        <v>14</v>
      </c>
      <c r="AP87" s="16">
        <v>19</v>
      </c>
      <c r="AQ87" s="16">
        <v>7</v>
      </c>
      <c r="AR87" s="16">
        <v>270</v>
      </c>
      <c r="AS87" s="16">
        <v>334</v>
      </c>
      <c r="AT87" s="16">
        <v>4402</v>
      </c>
      <c r="AU87" s="16">
        <v>243</v>
      </c>
      <c r="AV87" s="16">
        <v>1470</v>
      </c>
      <c r="AW87" s="16">
        <v>758</v>
      </c>
      <c r="AX87" s="16">
        <v>85</v>
      </c>
      <c r="AY87" s="27">
        <v>7699</v>
      </c>
      <c r="AZ87" s="17">
        <v>104</v>
      </c>
      <c r="BA87" s="16">
        <v>0</v>
      </c>
      <c r="BB87" s="16">
        <v>0</v>
      </c>
      <c r="BC87" s="16">
        <v>1</v>
      </c>
      <c r="BD87" s="16">
        <v>28</v>
      </c>
      <c r="BE87" s="16">
        <v>23</v>
      </c>
      <c r="BF87" s="16">
        <v>26</v>
      </c>
      <c r="BG87" s="16">
        <v>8</v>
      </c>
      <c r="BH87" s="16">
        <v>330</v>
      </c>
      <c r="BI87" s="16">
        <v>452</v>
      </c>
      <c r="BJ87" s="16">
        <v>5207</v>
      </c>
      <c r="BK87" s="16">
        <v>297</v>
      </c>
      <c r="BL87" s="16">
        <v>1707</v>
      </c>
      <c r="BM87" s="16">
        <v>762</v>
      </c>
      <c r="BN87" s="16">
        <v>55</v>
      </c>
      <c r="BO87" s="27">
        <v>9000</v>
      </c>
      <c r="BP87" s="17">
        <v>178</v>
      </c>
      <c r="BQ87" s="16">
        <v>0</v>
      </c>
      <c r="BR87" s="16">
        <v>0</v>
      </c>
      <c r="BS87" s="16">
        <v>0</v>
      </c>
      <c r="BT87" s="16">
        <v>38</v>
      </c>
      <c r="BU87" s="16">
        <v>17</v>
      </c>
      <c r="BV87" s="16">
        <v>30</v>
      </c>
      <c r="BW87" s="16">
        <v>6</v>
      </c>
      <c r="BX87" s="16">
        <v>431</v>
      </c>
      <c r="BY87" s="16">
        <v>542</v>
      </c>
      <c r="BZ87" s="16">
        <v>5962</v>
      </c>
      <c r="CA87" s="16">
        <v>323</v>
      </c>
      <c r="CB87" s="16">
        <v>2007</v>
      </c>
      <c r="CC87" s="16">
        <v>851</v>
      </c>
      <c r="CD87" s="16">
        <v>90</v>
      </c>
      <c r="CE87" s="27">
        <v>10475</v>
      </c>
    </row>
    <row r="88" spans="1:83" ht="15" customHeight="1" x14ac:dyDescent="0.25">
      <c r="A88" s="38"/>
      <c r="B88" s="14" t="s">
        <v>95</v>
      </c>
      <c r="C88" s="14" t="s">
        <v>380</v>
      </c>
      <c r="D88" s="17">
        <v>3</v>
      </c>
      <c r="E88" s="16">
        <v>0</v>
      </c>
      <c r="F88" s="16">
        <v>0</v>
      </c>
      <c r="G88" s="16">
        <v>0</v>
      </c>
      <c r="H88" s="16">
        <v>2</v>
      </c>
      <c r="I88" s="16">
        <v>3</v>
      </c>
      <c r="J88" s="16">
        <v>1</v>
      </c>
      <c r="K88" s="16">
        <v>0</v>
      </c>
      <c r="L88" s="16">
        <v>6</v>
      </c>
      <c r="M88" s="16">
        <v>8</v>
      </c>
      <c r="N88" s="16">
        <v>62</v>
      </c>
      <c r="O88" s="16">
        <v>5</v>
      </c>
      <c r="P88" s="16">
        <v>7</v>
      </c>
      <c r="Q88" s="16">
        <v>6</v>
      </c>
      <c r="R88" s="16">
        <v>1</v>
      </c>
      <c r="S88" s="27">
        <v>104</v>
      </c>
      <c r="T88" s="17">
        <v>6</v>
      </c>
      <c r="U88" s="16">
        <v>0</v>
      </c>
      <c r="V88" s="16">
        <v>0</v>
      </c>
      <c r="W88" s="16">
        <v>0</v>
      </c>
      <c r="X88" s="16">
        <v>0</v>
      </c>
      <c r="Y88" s="16">
        <v>0</v>
      </c>
      <c r="Z88" s="16">
        <v>0</v>
      </c>
      <c r="AA88" s="16">
        <v>0</v>
      </c>
      <c r="AB88" s="16">
        <v>6</v>
      </c>
      <c r="AC88" s="16">
        <v>9</v>
      </c>
      <c r="AD88" s="16">
        <v>78</v>
      </c>
      <c r="AE88" s="16">
        <v>4</v>
      </c>
      <c r="AF88" s="16">
        <v>8</v>
      </c>
      <c r="AG88" s="16">
        <v>5</v>
      </c>
      <c r="AH88" s="16">
        <v>0</v>
      </c>
      <c r="AI88" s="27">
        <v>116</v>
      </c>
      <c r="AJ88" s="17">
        <v>3</v>
      </c>
      <c r="AK88" s="16">
        <v>0</v>
      </c>
      <c r="AL88" s="16">
        <v>0</v>
      </c>
      <c r="AM88" s="16">
        <v>0</v>
      </c>
      <c r="AN88" s="16">
        <v>2</v>
      </c>
      <c r="AO88" s="16">
        <v>1</v>
      </c>
      <c r="AP88" s="16">
        <v>2</v>
      </c>
      <c r="AQ88" s="16">
        <v>0</v>
      </c>
      <c r="AR88" s="16">
        <v>23</v>
      </c>
      <c r="AS88" s="16">
        <v>19</v>
      </c>
      <c r="AT88" s="16">
        <v>167</v>
      </c>
      <c r="AU88" s="16">
        <v>15</v>
      </c>
      <c r="AV88" s="16">
        <v>28</v>
      </c>
      <c r="AW88" s="16">
        <v>12</v>
      </c>
      <c r="AX88" s="16">
        <v>2</v>
      </c>
      <c r="AY88" s="27">
        <v>274</v>
      </c>
      <c r="AZ88" s="17">
        <v>7</v>
      </c>
      <c r="BA88" s="16">
        <v>0</v>
      </c>
      <c r="BB88" s="16">
        <v>0</v>
      </c>
      <c r="BC88" s="16">
        <v>1</v>
      </c>
      <c r="BD88" s="16">
        <v>2</v>
      </c>
      <c r="BE88" s="16">
        <v>2</v>
      </c>
      <c r="BF88" s="16">
        <v>5</v>
      </c>
      <c r="BG88" s="16">
        <v>1</v>
      </c>
      <c r="BH88" s="16">
        <v>25</v>
      </c>
      <c r="BI88" s="16">
        <v>22</v>
      </c>
      <c r="BJ88" s="16">
        <v>212</v>
      </c>
      <c r="BK88" s="16">
        <v>8</v>
      </c>
      <c r="BL88" s="16">
        <v>34</v>
      </c>
      <c r="BM88" s="16">
        <v>25</v>
      </c>
      <c r="BN88" s="16">
        <v>3</v>
      </c>
      <c r="BO88" s="27">
        <v>347</v>
      </c>
      <c r="BP88" s="17">
        <v>6</v>
      </c>
      <c r="BQ88" s="16">
        <v>0</v>
      </c>
      <c r="BR88" s="16">
        <v>0</v>
      </c>
      <c r="BS88" s="16">
        <v>0</v>
      </c>
      <c r="BT88" s="16">
        <v>2</v>
      </c>
      <c r="BU88" s="16">
        <v>3</v>
      </c>
      <c r="BV88" s="16">
        <v>2</v>
      </c>
      <c r="BW88" s="16">
        <v>0</v>
      </c>
      <c r="BX88" s="16">
        <v>21</v>
      </c>
      <c r="BY88" s="16">
        <v>31</v>
      </c>
      <c r="BZ88" s="16">
        <v>226</v>
      </c>
      <c r="CA88" s="16">
        <v>9</v>
      </c>
      <c r="CB88" s="16">
        <v>45</v>
      </c>
      <c r="CC88" s="16">
        <v>18</v>
      </c>
      <c r="CD88" s="16">
        <v>4</v>
      </c>
      <c r="CE88" s="27">
        <v>367</v>
      </c>
    </row>
    <row r="89" spans="1:83" ht="15" customHeight="1" x14ac:dyDescent="0.25">
      <c r="A89" s="39"/>
      <c r="B89" s="37" t="s">
        <v>41</v>
      </c>
      <c r="C89" s="37"/>
      <c r="D89" s="19">
        <v>738</v>
      </c>
      <c r="E89" s="20">
        <v>0</v>
      </c>
      <c r="F89" s="20">
        <v>6</v>
      </c>
      <c r="G89" s="20">
        <v>49</v>
      </c>
      <c r="H89" s="20">
        <v>253</v>
      </c>
      <c r="I89" s="20">
        <v>151</v>
      </c>
      <c r="J89" s="20">
        <v>120</v>
      </c>
      <c r="K89" s="20">
        <v>32</v>
      </c>
      <c r="L89" s="20">
        <v>521</v>
      </c>
      <c r="M89" s="20">
        <v>707</v>
      </c>
      <c r="N89" s="20">
        <v>4609</v>
      </c>
      <c r="O89" s="20">
        <v>247</v>
      </c>
      <c r="P89" s="20">
        <v>1236</v>
      </c>
      <c r="Q89" s="20">
        <v>510</v>
      </c>
      <c r="R89" s="20">
        <v>91</v>
      </c>
      <c r="S89" s="28">
        <v>9270</v>
      </c>
      <c r="T89" s="19">
        <v>688</v>
      </c>
      <c r="U89" s="20">
        <v>3</v>
      </c>
      <c r="V89" s="20">
        <v>4</v>
      </c>
      <c r="W89" s="20">
        <v>71</v>
      </c>
      <c r="X89" s="20">
        <v>207</v>
      </c>
      <c r="Y89" s="20">
        <v>136</v>
      </c>
      <c r="Z89" s="20">
        <v>115</v>
      </c>
      <c r="AA89" s="20">
        <v>27</v>
      </c>
      <c r="AB89" s="20">
        <v>523</v>
      </c>
      <c r="AC89" s="20">
        <v>671</v>
      </c>
      <c r="AD89" s="20">
        <v>4740</v>
      </c>
      <c r="AE89" s="20">
        <v>287</v>
      </c>
      <c r="AF89" s="20">
        <v>1456</v>
      </c>
      <c r="AG89" s="20">
        <v>593</v>
      </c>
      <c r="AH89" s="20">
        <v>103</v>
      </c>
      <c r="AI89" s="28">
        <v>9624</v>
      </c>
      <c r="AJ89" s="19">
        <v>710</v>
      </c>
      <c r="AK89" s="20">
        <v>1</v>
      </c>
      <c r="AL89" s="20">
        <v>7</v>
      </c>
      <c r="AM89" s="20">
        <v>73</v>
      </c>
      <c r="AN89" s="20">
        <v>246</v>
      </c>
      <c r="AO89" s="20">
        <v>142</v>
      </c>
      <c r="AP89" s="20">
        <v>133</v>
      </c>
      <c r="AQ89" s="20">
        <v>28</v>
      </c>
      <c r="AR89" s="20">
        <v>477</v>
      </c>
      <c r="AS89" s="20">
        <v>674</v>
      </c>
      <c r="AT89" s="20">
        <v>4852</v>
      </c>
      <c r="AU89" s="20">
        <v>265</v>
      </c>
      <c r="AV89" s="20">
        <v>1611</v>
      </c>
      <c r="AW89" s="20">
        <v>798</v>
      </c>
      <c r="AX89" s="20">
        <v>91</v>
      </c>
      <c r="AY89" s="28">
        <v>10108</v>
      </c>
      <c r="AZ89" s="19">
        <v>798</v>
      </c>
      <c r="BA89" s="20">
        <v>0</v>
      </c>
      <c r="BB89" s="20">
        <v>8</v>
      </c>
      <c r="BC89" s="20">
        <v>118</v>
      </c>
      <c r="BD89" s="20">
        <v>268</v>
      </c>
      <c r="BE89" s="20">
        <v>147</v>
      </c>
      <c r="BF89" s="20">
        <v>148</v>
      </c>
      <c r="BG89" s="20">
        <v>35</v>
      </c>
      <c r="BH89" s="20">
        <v>548</v>
      </c>
      <c r="BI89" s="20">
        <v>857</v>
      </c>
      <c r="BJ89" s="20">
        <v>5723</v>
      </c>
      <c r="BK89" s="20">
        <v>319</v>
      </c>
      <c r="BL89" s="20">
        <v>1901</v>
      </c>
      <c r="BM89" s="20">
        <v>829</v>
      </c>
      <c r="BN89" s="20">
        <v>63</v>
      </c>
      <c r="BO89" s="28">
        <v>11762</v>
      </c>
      <c r="BP89" s="19">
        <v>975</v>
      </c>
      <c r="BQ89" s="20">
        <v>4</v>
      </c>
      <c r="BR89" s="20">
        <v>2</v>
      </c>
      <c r="BS89" s="20">
        <v>134</v>
      </c>
      <c r="BT89" s="20">
        <v>268</v>
      </c>
      <c r="BU89" s="20">
        <v>152</v>
      </c>
      <c r="BV89" s="20">
        <v>150</v>
      </c>
      <c r="BW89" s="20">
        <v>31</v>
      </c>
      <c r="BX89" s="20">
        <v>614</v>
      </c>
      <c r="BY89" s="20">
        <v>902</v>
      </c>
      <c r="BZ89" s="20">
        <v>6478</v>
      </c>
      <c r="CA89" s="20">
        <v>342</v>
      </c>
      <c r="CB89" s="20">
        <v>2206</v>
      </c>
      <c r="CC89" s="20">
        <v>906</v>
      </c>
      <c r="CD89" s="20">
        <v>100</v>
      </c>
      <c r="CE89" s="28">
        <v>13264</v>
      </c>
    </row>
    <row r="90" spans="1:83" ht="15" customHeight="1" x14ac:dyDescent="0.25">
      <c r="A90" s="38" t="s">
        <v>21</v>
      </c>
      <c r="B90" s="13" t="s">
        <v>213</v>
      </c>
      <c r="C90" s="14" t="s">
        <v>96</v>
      </c>
      <c r="D90" s="17">
        <v>0</v>
      </c>
      <c r="E90" s="16">
        <v>0</v>
      </c>
      <c r="F90" s="16">
        <v>0</v>
      </c>
      <c r="G90" s="16">
        <v>0</v>
      </c>
      <c r="H90" s="16">
        <v>0</v>
      </c>
      <c r="I90" s="16">
        <v>0</v>
      </c>
      <c r="J90" s="16">
        <v>0</v>
      </c>
      <c r="K90" s="16">
        <v>0</v>
      </c>
      <c r="L90" s="16">
        <v>0</v>
      </c>
      <c r="M90" s="16">
        <v>0</v>
      </c>
      <c r="N90" s="16">
        <v>0</v>
      </c>
      <c r="O90" s="16">
        <v>0</v>
      </c>
      <c r="P90" s="16">
        <v>0</v>
      </c>
      <c r="Q90" s="16">
        <v>0</v>
      </c>
      <c r="R90" s="16">
        <v>0</v>
      </c>
      <c r="S90" s="27">
        <v>0</v>
      </c>
      <c r="T90" s="17">
        <v>0</v>
      </c>
      <c r="U90" s="16">
        <v>0</v>
      </c>
      <c r="V90" s="16">
        <v>0</v>
      </c>
      <c r="W90" s="16">
        <v>0</v>
      </c>
      <c r="X90" s="16">
        <v>0</v>
      </c>
      <c r="Y90" s="16">
        <v>0</v>
      </c>
      <c r="Z90" s="16">
        <v>0</v>
      </c>
      <c r="AA90" s="16">
        <v>0</v>
      </c>
      <c r="AB90" s="16">
        <v>0</v>
      </c>
      <c r="AC90" s="16">
        <v>0</v>
      </c>
      <c r="AD90" s="16">
        <v>0</v>
      </c>
      <c r="AE90" s="16">
        <v>0</v>
      </c>
      <c r="AF90" s="16">
        <v>0</v>
      </c>
      <c r="AG90" s="16">
        <v>0</v>
      </c>
      <c r="AH90" s="16">
        <v>0</v>
      </c>
      <c r="AI90" s="27">
        <v>0</v>
      </c>
      <c r="AJ90" s="17">
        <v>0</v>
      </c>
      <c r="AK90" s="16">
        <v>0</v>
      </c>
      <c r="AL90" s="16">
        <v>0</v>
      </c>
      <c r="AM90" s="16">
        <v>0</v>
      </c>
      <c r="AN90" s="16">
        <v>0</v>
      </c>
      <c r="AO90" s="16">
        <v>0</v>
      </c>
      <c r="AP90" s="16">
        <v>0</v>
      </c>
      <c r="AQ90" s="16">
        <v>0</v>
      </c>
      <c r="AR90" s="16">
        <v>0</v>
      </c>
      <c r="AS90" s="16">
        <v>0</v>
      </c>
      <c r="AT90" s="16">
        <v>0</v>
      </c>
      <c r="AU90" s="16">
        <v>0</v>
      </c>
      <c r="AV90" s="16">
        <v>0</v>
      </c>
      <c r="AW90" s="16">
        <v>0</v>
      </c>
      <c r="AX90" s="16">
        <v>0</v>
      </c>
      <c r="AY90" s="27">
        <v>0</v>
      </c>
      <c r="AZ90" s="17">
        <v>0</v>
      </c>
      <c r="BA90" s="16">
        <v>0</v>
      </c>
      <c r="BB90" s="16">
        <v>0</v>
      </c>
      <c r="BC90" s="16">
        <v>0</v>
      </c>
      <c r="BD90" s="16">
        <v>0</v>
      </c>
      <c r="BE90" s="16">
        <v>0</v>
      </c>
      <c r="BF90" s="16">
        <v>0</v>
      </c>
      <c r="BG90" s="16">
        <v>0</v>
      </c>
      <c r="BH90" s="16">
        <v>0</v>
      </c>
      <c r="BI90" s="16">
        <v>0</v>
      </c>
      <c r="BJ90" s="16">
        <v>0</v>
      </c>
      <c r="BK90" s="16">
        <v>0</v>
      </c>
      <c r="BL90" s="16">
        <v>0</v>
      </c>
      <c r="BM90" s="16">
        <v>0</v>
      </c>
      <c r="BN90" s="16">
        <v>0</v>
      </c>
      <c r="BO90" s="27">
        <v>0</v>
      </c>
      <c r="BP90" s="17">
        <v>0</v>
      </c>
      <c r="BQ90" s="16">
        <v>0</v>
      </c>
      <c r="BR90" s="16">
        <v>0</v>
      </c>
      <c r="BS90" s="16">
        <v>0</v>
      </c>
      <c r="BT90" s="16">
        <v>0</v>
      </c>
      <c r="BU90" s="16">
        <v>0</v>
      </c>
      <c r="BV90" s="16">
        <v>0</v>
      </c>
      <c r="BW90" s="16">
        <v>0</v>
      </c>
      <c r="BX90" s="16">
        <v>0</v>
      </c>
      <c r="BY90" s="16">
        <v>0</v>
      </c>
      <c r="BZ90" s="16">
        <v>0</v>
      </c>
      <c r="CA90" s="16">
        <v>0</v>
      </c>
      <c r="CB90" s="16">
        <v>0</v>
      </c>
      <c r="CC90" s="16">
        <v>0</v>
      </c>
      <c r="CD90" s="16">
        <v>0</v>
      </c>
      <c r="CE90" s="27">
        <v>0</v>
      </c>
    </row>
    <row r="91" spans="1:83" ht="15" customHeight="1" x14ac:dyDescent="0.25">
      <c r="A91" s="38"/>
      <c r="B91" s="13"/>
      <c r="C91" s="14" t="s">
        <v>97</v>
      </c>
      <c r="D91" s="17">
        <v>38</v>
      </c>
      <c r="E91" s="16">
        <v>0</v>
      </c>
      <c r="F91" s="16">
        <v>1</v>
      </c>
      <c r="G91" s="16">
        <v>6</v>
      </c>
      <c r="H91" s="16">
        <v>13</v>
      </c>
      <c r="I91" s="16">
        <v>14</v>
      </c>
      <c r="J91" s="16">
        <v>14</v>
      </c>
      <c r="K91" s="16">
        <v>0</v>
      </c>
      <c r="L91" s="16">
        <v>12</v>
      </c>
      <c r="M91" s="16">
        <v>57</v>
      </c>
      <c r="N91" s="16">
        <v>105</v>
      </c>
      <c r="O91" s="16">
        <v>5</v>
      </c>
      <c r="P91" s="16">
        <v>42</v>
      </c>
      <c r="Q91" s="16">
        <v>25</v>
      </c>
      <c r="R91" s="16">
        <v>4</v>
      </c>
      <c r="S91" s="27">
        <v>336</v>
      </c>
      <c r="T91" s="17">
        <v>54</v>
      </c>
      <c r="U91" s="16">
        <v>0</v>
      </c>
      <c r="V91" s="16">
        <v>1</v>
      </c>
      <c r="W91" s="16">
        <v>1</v>
      </c>
      <c r="X91" s="16">
        <v>13</v>
      </c>
      <c r="Y91" s="16">
        <v>17</v>
      </c>
      <c r="Z91" s="16">
        <v>10</v>
      </c>
      <c r="AA91" s="16">
        <v>2</v>
      </c>
      <c r="AB91" s="16">
        <v>21</v>
      </c>
      <c r="AC91" s="16">
        <v>62</v>
      </c>
      <c r="AD91" s="16">
        <v>101</v>
      </c>
      <c r="AE91" s="16">
        <v>10</v>
      </c>
      <c r="AF91" s="16">
        <v>39</v>
      </c>
      <c r="AG91" s="16">
        <v>22</v>
      </c>
      <c r="AH91" s="16">
        <v>4</v>
      </c>
      <c r="AI91" s="27">
        <v>357</v>
      </c>
      <c r="AJ91" s="17">
        <v>43</v>
      </c>
      <c r="AK91" s="16">
        <v>0</v>
      </c>
      <c r="AL91" s="16">
        <v>1</v>
      </c>
      <c r="AM91" s="16">
        <v>5</v>
      </c>
      <c r="AN91" s="16">
        <v>9</v>
      </c>
      <c r="AO91" s="16">
        <v>12</v>
      </c>
      <c r="AP91" s="16">
        <v>12</v>
      </c>
      <c r="AQ91" s="16">
        <v>2</v>
      </c>
      <c r="AR91" s="16">
        <v>22</v>
      </c>
      <c r="AS91" s="16">
        <v>75</v>
      </c>
      <c r="AT91" s="16">
        <v>114</v>
      </c>
      <c r="AU91" s="16">
        <v>6</v>
      </c>
      <c r="AV91" s="16">
        <v>57</v>
      </c>
      <c r="AW91" s="16">
        <v>19</v>
      </c>
      <c r="AX91" s="16">
        <v>3</v>
      </c>
      <c r="AY91" s="27">
        <v>380</v>
      </c>
      <c r="AZ91" s="17">
        <v>74</v>
      </c>
      <c r="BA91" s="16">
        <v>1</v>
      </c>
      <c r="BB91" s="16">
        <v>0</v>
      </c>
      <c r="BC91" s="16">
        <v>3</v>
      </c>
      <c r="BD91" s="16">
        <v>12</v>
      </c>
      <c r="BE91" s="16">
        <v>17</v>
      </c>
      <c r="BF91" s="16">
        <v>21</v>
      </c>
      <c r="BG91" s="16">
        <v>2</v>
      </c>
      <c r="BH91" s="16">
        <v>22</v>
      </c>
      <c r="BI91" s="16">
        <v>91</v>
      </c>
      <c r="BJ91" s="16">
        <v>161</v>
      </c>
      <c r="BK91" s="16">
        <v>5</v>
      </c>
      <c r="BL91" s="16">
        <v>59</v>
      </c>
      <c r="BM91" s="16">
        <v>9</v>
      </c>
      <c r="BN91" s="16">
        <v>2</v>
      </c>
      <c r="BO91" s="27">
        <v>479</v>
      </c>
      <c r="BP91" s="17">
        <v>101</v>
      </c>
      <c r="BQ91" s="16">
        <v>2</v>
      </c>
      <c r="BR91" s="16">
        <v>0</v>
      </c>
      <c r="BS91" s="16">
        <v>7</v>
      </c>
      <c r="BT91" s="16">
        <v>16</v>
      </c>
      <c r="BU91" s="16">
        <v>13</v>
      </c>
      <c r="BV91" s="16">
        <v>17</v>
      </c>
      <c r="BW91" s="16">
        <v>3</v>
      </c>
      <c r="BX91" s="16">
        <v>36</v>
      </c>
      <c r="BY91" s="16">
        <v>95</v>
      </c>
      <c r="BZ91" s="16">
        <v>164</v>
      </c>
      <c r="CA91" s="16">
        <v>14</v>
      </c>
      <c r="CB91" s="16">
        <v>52</v>
      </c>
      <c r="CC91" s="16">
        <v>15</v>
      </c>
      <c r="CD91" s="16">
        <v>3</v>
      </c>
      <c r="CE91" s="27">
        <v>538</v>
      </c>
    </row>
    <row r="92" spans="1:83" ht="15" customHeight="1" x14ac:dyDescent="0.25">
      <c r="A92" s="38"/>
      <c r="B92" s="13"/>
      <c r="C92" s="14" t="s">
        <v>381</v>
      </c>
      <c r="D92" s="17">
        <v>1</v>
      </c>
      <c r="E92" s="16">
        <v>0</v>
      </c>
      <c r="F92" s="16">
        <v>0</v>
      </c>
      <c r="G92" s="16">
        <v>0</v>
      </c>
      <c r="H92" s="16">
        <v>0</v>
      </c>
      <c r="I92" s="16">
        <v>0</v>
      </c>
      <c r="J92" s="16">
        <v>0</v>
      </c>
      <c r="K92" s="16">
        <v>0</v>
      </c>
      <c r="L92" s="16">
        <v>0</v>
      </c>
      <c r="M92" s="16">
        <v>0</v>
      </c>
      <c r="N92" s="16">
        <v>0</v>
      </c>
      <c r="O92" s="16">
        <v>0</v>
      </c>
      <c r="P92" s="16">
        <v>1</v>
      </c>
      <c r="Q92" s="16">
        <v>1</v>
      </c>
      <c r="R92" s="16">
        <v>0</v>
      </c>
      <c r="S92" s="27">
        <v>3</v>
      </c>
      <c r="T92" s="17">
        <v>0</v>
      </c>
      <c r="U92" s="16">
        <v>0</v>
      </c>
      <c r="V92" s="16">
        <v>0</v>
      </c>
      <c r="W92" s="16">
        <v>0</v>
      </c>
      <c r="X92" s="16">
        <v>0</v>
      </c>
      <c r="Y92" s="16">
        <v>0</v>
      </c>
      <c r="Z92" s="16">
        <v>0</v>
      </c>
      <c r="AA92" s="16">
        <v>0</v>
      </c>
      <c r="AB92" s="16">
        <v>0</v>
      </c>
      <c r="AC92" s="16">
        <v>0</v>
      </c>
      <c r="AD92" s="16">
        <v>1</v>
      </c>
      <c r="AE92" s="16">
        <v>0</v>
      </c>
      <c r="AF92" s="16">
        <v>0</v>
      </c>
      <c r="AG92" s="16">
        <v>1</v>
      </c>
      <c r="AH92" s="16">
        <v>0</v>
      </c>
      <c r="AI92" s="27">
        <v>2</v>
      </c>
      <c r="AJ92" s="17">
        <v>2</v>
      </c>
      <c r="AK92" s="16">
        <v>0</v>
      </c>
      <c r="AL92" s="16">
        <v>0</v>
      </c>
      <c r="AM92" s="16">
        <v>0</v>
      </c>
      <c r="AN92" s="16">
        <v>2</v>
      </c>
      <c r="AO92" s="16">
        <v>1</v>
      </c>
      <c r="AP92" s="16">
        <v>1</v>
      </c>
      <c r="AQ92" s="16">
        <v>0</v>
      </c>
      <c r="AR92" s="16">
        <v>2</v>
      </c>
      <c r="AS92" s="16">
        <v>3</v>
      </c>
      <c r="AT92" s="16">
        <v>3</v>
      </c>
      <c r="AU92" s="16">
        <v>0</v>
      </c>
      <c r="AV92" s="16">
        <v>1</v>
      </c>
      <c r="AW92" s="16">
        <v>0</v>
      </c>
      <c r="AX92" s="16">
        <v>0</v>
      </c>
      <c r="AY92" s="27">
        <v>15</v>
      </c>
      <c r="AZ92" s="17">
        <v>3</v>
      </c>
      <c r="BA92" s="16">
        <v>1</v>
      </c>
      <c r="BB92" s="16">
        <v>0</v>
      </c>
      <c r="BC92" s="16">
        <v>0</v>
      </c>
      <c r="BD92" s="16">
        <v>0</v>
      </c>
      <c r="BE92" s="16">
        <v>2</v>
      </c>
      <c r="BF92" s="16">
        <v>0</v>
      </c>
      <c r="BG92" s="16">
        <v>0</v>
      </c>
      <c r="BH92" s="16">
        <v>1</v>
      </c>
      <c r="BI92" s="16">
        <v>8</v>
      </c>
      <c r="BJ92" s="16">
        <v>3</v>
      </c>
      <c r="BK92" s="16">
        <v>0</v>
      </c>
      <c r="BL92" s="16">
        <v>10</v>
      </c>
      <c r="BM92" s="16">
        <v>1</v>
      </c>
      <c r="BN92" s="16">
        <v>0</v>
      </c>
      <c r="BO92" s="27">
        <v>29</v>
      </c>
      <c r="BP92" s="17">
        <v>3</v>
      </c>
      <c r="BQ92" s="16">
        <v>0</v>
      </c>
      <c r="BR92" s="16">
        <v>0</v>
      </c>
      <c r="BS92" s="16">
        <v>1</v>
      </c>
      <c r="BT92" s="16">
        <v>1</v>
      </c>
      <c r="BU92" s="16">
        <v>0</v>
      </c>
      <c r="BV92" s="16">
        <v>3</v>
      </c>
      <c r="BW92" s="16">
        <v>0</v>
      </c>
      <c r="BX92" s="16">
        <v>1</v>
      </c>
      <c r="BY92" s="16">
        <v>4</v>
      </c>
      <c r="BZ92" s="16">
        <v>2</v>
      </c>
      <c r="CA92" s="16">
        <v>2</v>
      </c>
      <c r="CB92" s="16">
        <v>1</v>
      </c>
      <c r="CC92" s="16">
        <v>0</v>
      </c>
      <c r="CD92" s="16">
        <v>0</v>
      </c>
      <c r="CE92" s="27">
        <v>18</v>
      </c>
    </row>
    <row r="93" spans="1:83" ht="15" customHeight="1" x14ac:dyDescent="0.25">
      <c r="A93" s="38"/>
      <c r="B93" s="13"/>
      <c r="C93" s="14" t="s">
        <v>41</v>
      </c>
      <c r="D93" s="17">
        <v>39</v>
      </c>
      <c r="E93" s="16">
        <v>0</v>
      </c>
      <c r="F93" s="16">
        <v>1</v>
      </c>
      <c r="G93" s="16">
        <v>6</v>
      </c>
      <c r="H93" s="16">
        <v>13</v>
      </c>
      <c r="I93" s="16">
        <v>14</v>
      </c>
      <c r="J93" s="16">
        <v>14</v>
      </c>
      <c r="K93" s="16">
        <v>0</v>
      </c>
      <c r="L93" s="16">
        <v>12</v>
      </c>
      <c r="M93" s="16">
        <v>57</v>
      </c>
      <c r="N93" s="16">
        <v>105</v>
      </c>
      <c r="O93" s="16">
        <v>5</v>
      </c>
      <c r="P93" s="16">
        <v>43</v>
      </c>
      <c r="Q93" s="16">
        <v>26</v>
      </c>
      <c r="R93" s="16">
        <v>4</v>
      </c>
      <c r="S93" s="27">
        <v>339</v>
      </c>
      <c r="T93" s="17">
        <v>54</v>
      </c>
      <c r="U93" s="16">
        <v>0</v>
      </c>
      <c r="V93" s="16">
        <v>1</v>
      </c>
      <c r="W93" s="16">
        <v>1</v>
      </c>
      <c r="X93" s="16">
        <v>13</v>
      </c>
      <c r="Y93" s="16">
        <v>17</v>
      </c>
      <c r="Z93" s="16">
        <v>10</v>
      </c>
      <c r="AA93" s="16">
        <v>2</v>
      </c>
      <c r="AB93" s="16">
        <v>21</v>
      </c>
      <c r="AC93" s="16">
        <v>62</v>
      </c>
      <c r="AD93" s="16">
        <v>102</v>
      </c>
      <c r="AE93" s="16">
        <v>10</v>
      </c>
      <c r="AF93" s="16">
        <v>39</v>
      </c>
      <c r="AG93" s="16">
        <v>23</v>
      </c>
      <c r="AH93" s="16">
        <v>4</v>
      </c>
      <c r="AI93" s="27">
        <v>359</v>
      </c>
      <c r="AJ93" s="17">
        <v>45</v>
      </c>
      <c r="AK93" s="16">
        <v>0</v>
      </c>
      <c r="AL93" s="16">
        <v>1</v>
      </c>
      <c r="AM93" s="16">
        <v>5</v>
      </c>
      <c r="AN93" s="16">
        <v>11</v>
      </c>
      <c r="AO93" s="16">
        <v>13</v>
      </c>
      <c r="AP93" s="16">
        <v>13</v>
      </c>
      <c r="AQ93" s="16">
        <v>2</v>
      </c>
      <c r="AR93" s="16">
        <v>24</v>
      </c>
      <c r="AS93" s="16">
        <v>78</v>
      </c>
      <c r="AT93" s="16">
        <v>117</v>
      </c>
      <c r="AU93" s="16">
        <v>6</v>
      </c>
      <c r="AV93" s="16">
        <v>58</v>
      </c>
      <c r="AW93" s="16">
        <v>19</v>
      </c>
      <c r="AX93" s="16">
        <v>3</v>
      </c>
      <c r="AY93" s="27">
        <v>395</v>
      </c>
      <c r="AZ93" s="17">
        <v>77</v>
      </c>
      <c r="BA93" s="16">
        <v>2</v>
      </c>
      <c r="BB93" s="16">
        <v>0</v>
      </c>
      <c r="BC93" s="16">
        <v>3</v>
      </c>
      <c r="BD93" s="16">
        <v>12</v>
      </c>
      <c r="BE93" s="16">
        <v>19</v>
      </c>
      <c r="BF93" s="16">
        <v>21</v>
      </c>
      <c r="BG93" s="16">
        <v>2</v>
      </c>
      <c r="BH93" s="16">
        <v>23</v>
      </c>
      <c r="BI93" s="16">
        <v>99</v>
      </c>
      <c r="BJ93" s="16">
        <v>164</v>
      </c>
      <c r="BK93" s="16">
        <v>5</v>
      </c>
      <c r="BL93" s="16">
        <v>69</v>
      </c>
      <c r="BM93" s="16">
        <v>10</v>
      </c>
      <c r="BN93" s="16">
        <v>2</v>
      </c>
      <c r="BO93" s="27">
        <v>508</v>
      </c>
      <c r="BP93" s="17">
        <v>104</v>
      </c>
      <c r="BQ93" s="16">
        <v>2</v>
      </c>
      <c r="BR93" s="16">
        <v>0</v>
      </c>
      <c r="BS93" s="16">
        <v>8</v>
      </c>
      <c r="BT93" s="16">
        <v>17</v>
      </c>
      <c r="BU93" s="16">
        <v>13</v>
      </c>
      <c r="BV93" s="16">
        <v>20</v>
      </c>
      <c r="BW93" s="16">
        <v>3</v>
      </c>
      <c r="BX93" s="16">
        <v>37</v>
      </c>
      <c r="BY93" s="16">
        <v>99</v>
      </c>
      <c r="BZ93" s="16">
        <v>166</v>
      </c>
      <c r="CA93" s="16">
        <v>16</v>
      </c>
      <c r="CB93" s="16">
        <v>53</v>
      </c>
      <c r="CC93" s="16">
        <v>15</v>
      </c>
      <c r="CD93" s="16">
        <v>3</v>
      </c>
      <c r="CE93" s="27">
        <v>556</v>
      </c>
    </row>
    <row r="94" spans="1:83" ht="15" customHeight="1" x14ac:dyDescent="0.25">
      <c r="A94" s="38"/>
      <c r="B94" s="13" t="s">
        <v>214</v>
      </c>
      <c r="C94" s="14" t="s">
        <v>218</v>
      </c>
      <c r="D94" s="17">
        <v>35</v>
      </c>
      <c r="E94" s="16">
        <v>0</v>
      </c>
      <c r="F94" s="16">
        <v>0</v>
      </c>
      <c r="G94" s="16">
        <v>1</v>
      </c>
      <c r="H94" s="16">
        <v>5</v>
      </c>
      <c r="I94" s="16">
        <v>11</v>
      </c>
      <c r="J94" s="16">
        <v>6</v>
      </c>
      <c r="K94" s="16">
        <v>2</v>
      </c>
      <c r="L94" s="16">
        <v>7</v>
      </c>
      <c r="M94" s="16">
        <v>36</v>
      </c>
      <c r="N94" s="16">
        <v>99</v>
      </c>
      <c r="O94" s="16">
        <v>4</v>
      </c>
      <c r="P94" s="16">
        <v>31</v>
      </c>
      <c r="Q94" s="16">
        <v>15</v>
      </c>
      <c r="R94" s="16">
        <v>2</v>
      </c>
      <c r="S94" s="27">
        <v>254</v>
      </c>
      <c r="T94" s="17">
        <v>39</v>
      </c>
      <c r="U94" s="16">
        <v>0</v>
      </c>
      <c r="V94" s="16">
        <v>0</v>
      </c>
      <c r="W94" s="16">
        <v>1</v>
      </c>
      <c r="X94" s="16">
        <v>4</v>
      </c>
      <c r="Y94" s="16">
        <v>10</v>
      </c>
      <c r="Z94" s="16">
        <v>9</v>
      </c>
      <c r="AA94" s="16">
        <v>1</v>
      </c>
      <c r="AB94" s="16">
        <v>6</v>
      </c>
      <c r="AC94" s="16">
        <v>46</v>
      </c>
      <c r="AD94" s="16">
        <v>105</v>
      </c>
      <c r="AE94" s="16">
        <v>8</v>
      </c>
      <c r="AF94" s="16">
        <v>49</v>
      </c>
      <c r="AG94" s="16">
        <v>29</v>
      </c>
      <c r="AH94" s="16">
        <v>4</v>
      </c>
      <c r="AI94" s="27">
        <v>311</v>
      </c>
      <c r="AJ94" s="17">
        <v>41</v>
      </c>
      <c r="AK94" s="16">
        <v>1</v>
      </c>
      <c r="AL94" s="16">
        <v>0</v>
      </c>
      <c r="AM94" s="16">
        <v>5</v>
      </c>
      <c r="AN94" s="16">
        <v>10</v>
      </c>
      <c r="AO94" s="16">
        <v>13</v>
      </c>
      <c r="AP94" s="16">
        <v>11</v>
      </c>
      <c r="AQ94" s="16">
        <v>0</v>
      </c>
      <c r="AR94" s="16">
        <v>11</v>
      </c>
      <c r="AS94" s="16">
        <v>69</v>
      </c>
      <c r="AT94" s="16">
        <v>106</v>
      </c>
      <c r="AU94" s="16">
        <v>10</v>
      </c>
      <c r="AV94" s="16">
        <v>76</v>
      </c>
      <c r="AW94" s="16">
        <v>34</v>
      </c>
      <c r="AX94" s="16">
        <v>2</v>
      </c>
      <c r="AY94" s="27">
        <v>389</v>
      </c>
      <c r="AZ94" s="17">
        <v>72</v>
      </c>
      <c r="BA94" s="16">
        <v>2</v>
      </c>
      <c r="BB94" s="16">
        <v>1</v>
      </c>
      <c r="BC94" s="16">
        <v>6</v>
      </c>
      <c r="BD94" s="16">
        <v>10</v>
      </c>
      <c r="BE94" s="16">
        <v>14</v>
      </c>
      <c r="BF94" s="16">
        <v>8</v>
      </c>
      <c r="BG94" s="16">
        <v>2</v>
      </c>
      <c r="BH94" s="16">
        <v>9</v>
      </c>
      <c r="BI94" s="16">
        <v>66</v>
      </c>
      <c r="BJ94" s="16">
        <v>142</v>
      </c>
      <c r="BK94" s="16">
        <v>7</v>
      </c>
      <c r="BL94" s="16">
        <v>82</v>
      </c>
      <c r="BM94" s="16">
        <v>31</v>
      </c>
      <c r="BN94" s="16">
        <v>4</v>
      </c>
      <c r="BO94" s="27">
        <v>456</v>
      </c>
      <c r="BP94" s="17">
        <v>59</v>
      </c>
      <c r="BQ94" s="16">
        <v>0</v>
      </c>
      <c r="BR94" s="16">
        <v>0</v>
      </c>
      <c r="BS94" s="16">
        <v>7</v>
      </c>
      <c r="BT94" s="16">
        <v>10</v>
      </c>
      <c r="BU94" s="16">
        <v>16</v>
      </c>
      <c r="BV94" s="16">
        <v>20</v>
      </c>
      <c r="BW94" s="16">
        <v>2</v>
      </c>
      <c r="BX94" s="16">
        <v>20</v>
      </c>
      <c r="BY94" s="16">
        <v>71</v>
      </c>
      <c r="BZ94" s="16">
        <v>137</v>
      </c>
      <c r="CA94" s="16">
        <v>11</v>
      </c>
      <c r="CB94" s="16">
        <v>68</v>
      </c>
      <c r="CC94" s="16">
        <v>32</v>
      </c>
      <c r="CD94" s="16">
        <v>0</v>
      </c>
      <c r="CE94" s="27">
        <v>453</v>
      </c>
    </row>
    <row r="95" spans="1:83" ht="15" customHeight="1" x14ac:dyDescent="0.25">
      <c r="A95" s="38"/>
      <c r="B95" s="13"/>
      <c r="C95" s="14" t="s">
        <v>98</v>
      </c>
      <c r="D95" s="17">
        <v>14</v>
      </c>
      <c r="E95" s="16">
        <v>0</v>
      </c>
      <c r="F95" s="16">
        <v>0</v>
      </c>
      <c r="G95" s="16">
        <v>2</v>
      </c>
      <c r="H95" s="16">
        <v>3</v>
      </c>
      <c r="I95" s="16">
        <v>5</v>
      </c>
      <c r="J95" s="16">
        <v>10</v>
      </c>
      <c r="K95" s="16">
        <v>3</v>
      </c>
      <c r="L95" s="16">
        <v>7</v>
      </c>
      <c r="M95" s="16">
        <v>30</v>
      </c>
      <c r="N95" s="16">
        <v>89</v>
      </c>
      <c r="O95" s="16">
        <v>14</v>
      </c>
      <c r="P95" s="16">
        <v>57</v>
      </c>
      <c r="Q95" s="16">
        <v>43</v>
      </c>
      <c r="R95" s="16">
        <v>3</v>
      </c>
      <c r="S95" s="27">
        <v>280</v>
      </c>
      <c r="T95" s="17">
        <v>19</v>
      </c>
      <c r="U95" s="16">
        <v>0</v>
      </c>
      <c r="V95" s="16">
        <v>0</v>
      </c>
      <c r="W95" s="16">
        <v>1</v>
      </c>
      <c r="X95" s="16">
        <v>5</v>
      </c>
      <c r="Y95" s="16">
        <v>6</v>
      </c>
      <c r="Z95" s="16">
        <v>5</v>
      </c>
      <c r="AA95" s="16">
        <v>1</v>
      </c>
      <c r="AB95" s="16">
        <v>6</v>
      </c>
      <c r="AC95" s="16">
        <v>36</v>
      </c>
      <c r="AD95" s="16">
        <v>79</v>
      </c>
      <c r="AE95" s="16">
        <v>8</v>
      </c>
      <c r="AF95" s="16">
        <v>59</v>
      </c>
      <c r="AG95" s="16">
        <v>44</v>
      </c>
      <c r="AH95" s="16">
        <v>1</v>
      </c>
      <c r="AI95" s="27">
        <v>270</v>
      </c>
      <c r="AJ95" s="17">
        <v>19</v>
      </c>
      <c r="AK95" s="16">
        <v>0</v>
      </c>
      <c r="AL95" s="16">
        <v>0</v>
      </c>
      <c r="AM95" s="16">
        <v>1</v>
      </c>
      <c r="AN95" s="16">
        <v>5</v>
      </c>
      <c r="AO95" s="16">
        <v>4</v>
      </c>
      <c r="AP95" s="16">
        <v>4</v>
      </c>
      <c r="AQ95" s="16">
        <v>0</v>
      </c>
      <c r="AR95" s="16">
        <v>0</v>
      </c>
      <c r="AS95" s="16">
        <v>19</v>
      </c>
      <c r="AT95" s="16">
        <v>59</v>
      </c>
      <c r="AU95" s="16">
        <v>6</v>
      </c>
      <c r="AV95" s="16">
        <v>59</v>
      </c>
      <c r="AW95" s="16">
        <v>24</v>
      </c>
      <c r="AX95" s="16">
        <v>0</v>
      </c>
      <c r="AY95" s="27">
        <v>200</v>
      </c>
      <c r="AZ95" s="17">
        <v>26</v>
      </c>
      <c r="BA95" s="16">
        <v>0</v>
      </c>
      <c r="BB95" s="16">
        <v>0</v>
      </c>
      <c r="BC95" s="16">
        <v>2</v>
      </c>
      <c r="BD95" s="16">
        <v>3</v>
      </c>
      <c r="BE95" s="16">
        <v>1</v>
      </c>
      <c r="BF95" s="16">
        <v>5</v>
      </c>
      <c r="BG95" s="16">
        <v>0</v>
      </c>
      <c r="BH95" s="16">
        <v>6</v>
      </c>
      <c r="BI95" s="16">
        <v>17</v>
      </c>
      <c r="BJ95" s="16">
        <v>61</v>
      </c>
      <c r="BK95" s="16">
        <v>4</v>
      </c>
      <c r="BL95" s="16">
        <v>57</v>
      </c>
      <c r="BM95" s="16">
        <v>16</v>
      </c>
      <c r="BN95" s="16">
        <v>0</v>
      </c>
      <c r="BO95" s="27">
        <v>198</v>
      </c>
      <c r="BP95" s="17">
        <v>27</v>
      </c>
      <c r="BQ95" s="16">
        <v>1</v>
      </c>
      <c r="BR95" s="16">
        <v>0</v>
      </c>
      <c r="BS95" s="16">
        <v>1</v>
      </c>
      <c r="BT95" s="16">
        <v>1</v>
      </c>
      <c r="BU95" s="16">
        <v>2</v>
      </c>
      <c r="BV95" s="16">
        <v>3</v>
      </c>
      <c r="BW95" s="16">
        <v>0</v>
      </c>
      <c r="BX95" s="16">
        <v>0</v>
      </c>
      <c r="BY95" s="16">
        <v>17</v>
      </c>
      <c r="BZ95" s="16">
        <v>50</v>
      </c>
      <c r="CA95" s="16">
        <v>10</v>
      </c>
      <c r="CB95" s="16">
        <v>45</v>
      </c>
      <c r="CC95" s="16">
        <v>24</v>
      </c>
      <c r="CD95" s="16">
        <v>0</v>
      </c>
      <c r="CE95" s="27">
        <v>181</v>
      </c>
    </row>
    <row r="96" spans="1:83" ht="15" customHeight="1" x14ac:dyDescent="0.25">
      <c r="A96" s="38"/>
      <c r="B96" s="13"/>
      <c r="C96" s="14" t="s">
        <v>99</v>
      </c>
      <c r="D96" s="17">
        <v>8</v>
      </c>
      <c r="E96" s="16">
        <v>0</v>
      </c>
      <c r="F96" s="16">
        <v>0</v>
      </c>
      <c r="G96" s="16">
        <v>1</v>
      </c>
      <c r="H96" s="16">
        <v>0</v>
      </c>
      <c r="I96" s="16">
        <v>0</v>
      </c>
      <c r="J96" s="16">
        <v>0</v>
      </c>
      <c r="K96" s="16">
        <v>0</v>
      </c>
      <c r="L96" s="16">
        <v>0</v>
      </c>
      <c r="M96" s="16">
        <v>1</v>
      </c>
      <c r="N96" s="16">
        <v>0</v>
      </c>
      <c r="O96" s="16">
        <v>0</v>
      </c>
      <c r="P96" s="16">
        <v>0</v>
      </c>
      <c r="Q96" s="16">
        <v>2</v>
      </c>
      <c r="R96" s="16">
        <v>0</v>
      </c>
      <c r="S96" s="27">
        <v>12</v>
      </c>
      <c r="T96" s="17">
        <v>5</v>
      </c>
      <c r="U96" s="16">
        <v>0</v>
      </c>
      <c r="V96" s="16">
        <v>0</v>
      </c>
      <c r="W96" s="16">
        <v>0</v>
      </c>
      <c r="X96" s="16">
        <v>0</v>
      </c>
      <c r="Y96" s="16">
        <v>1</v>
      </c>
      <c r="Z96" s="16">
        <v>1</v>
      </c>
      <c r="AA96" s="16">
        <v>0</v>
      </c>
      <c r="AB96" s="16">
        <v>0</v>
      </c>
      <c r="AC96" s="16">
        <v>2</v>
      </c>
      <c r="AD96" s="16">
        <v>0</v>
      </c>
      <c r="AE96" s="16">
        <v>0</v>
      </c>
      <c r="AF96" s="16">
        <v>1</v>
      </c>
      <c r="AG96" s="16">
        <v>0</v>
      </c>
      <c r="AH96" s="16">
        <v>0</v>
      </c>
      <c r="AI96" s="27">
        <v>10</v>
      </c>
      <c r="AJ96" s="17">
        <v>5</v>
      </c>
      <c r="AK96" s="16">
        <v>0</v>
      </c>
      <c r="AL96" s="16">
        <v>0</v>
      </c>
      <c r="AM96" s="16">
        <v>0</v>
      </c>
      <c r="AN96" s="16">
        <v>1</v>
      </c>
      <c r="AO96" s="16">
        <v>1</v>
      </c>
      <c r="AP96" s="16">
        <v>0</v>
      </c>
      <c r="AQ96" s="16">
        <v>0</v>
      </c>
      <c r="AR96" s="16">
        <v>0</v>
      </c>
      <c r="AS96" s="16">
        <v>1</v>
      </c>
      <c r="AT96" s="16">
        <v>0</v>
      </c>
      <c r="AU96" s="16">
        <v>0</v>
      </c>
      <c r="AV96" s="16">
        <v>1</v>
      </c>
      <c r="AW96" s="16">
        <v>0</v>
      </c>
      <c r="AX96" s="16">
        <v>0</v>
      </c>
      <c r="AY96" s="27">
        <v>9</v>
      </c>
      <c r="AZ96" s="17">
        <v>12</v>
      </c>
      <c r="BA96" s="16">
        <v>0</v>
      </c>
      <c r="BB96" s="16">
        <v>0</v>
      </c>
      <c r="BC96" s="16">
        <v>0</v>
      </c>
      <c r="BD96" s="16">
        <v>0</v>
      </c>
      <c r="BE96" s="16">
        <v>1</v>
      </c>
      <c r="BF96" s="16">
        <v>1</v>
      </c>
      <c r="BG96" s="16">
        <v>0</v>
      </c>
      <c r="BH96" s="16">
        <v>1</v>
      </c>
      <c r="BI96" s="16">
        <v>1</v>
      </c>
      <c r="BJ96" s="16">
        <v>3</v>
      </c>
      <c r="BK96" s="16">
        <v>0</v>
      </c>
      <c r="BL96" s="16">
        <v>0</v>
      </c>
      <c r="BM96" s="16">
        <v>1</v>
      </c>
      <c r="BN96" s="16">
        <v>0</v>
      </c>
      <c r="BO96" s="27">
        <v>20</v>
      </c>
      <c r="BP96" s="17">
        <v>11</v>
      </c>
      <c r="BQ96" s="16">
        <v>0</v>
      </c>
      <c r="BR96" s="16">
        <v>0</v>
      </c>
      <c r="BS96" s="16">
        <v>1</v>
      </c>
      <c r="BT96" s="16">
        <v>2</v>
      </c>
      <c r="BU96" s="16">
        <v>0</v>
      </c>
      <c r="BV96" s="16">
        <v>0</v>
      </c>
      <c r="BW96" s="16">
        <v>0</v>
      </c>
      <c r="BX96" s="16">
        <v>1</v>
      </c>
      <c r="BY96" s="16">
        <v>2</v>
      </c>
      <c r="BZ96" s="16">
        <v>2</v>
      </c>
      <c r="CA96" s="16">
        <v>0</v>
      </c>
      <c r="CB96" s="16">
        <v>1</v>
      </c>
      <c r="CC96" s="16">
        <v>1</v>
      </c>
      <c r="CD96" s="16">
        <v>0</v>
      </c>
      <c r="CE96" s="27">
        <v>21</v>
      </c>
    </row>
    <row r="97" spans="1:83" ht="15" customHeight="1" x14ac:dyDescent="0.25">
      <c r="A97" s="38"/>
      <c r="B97" s="13"/>
      <c r="C97" s="14" t="s">
        <v>382</v>
      </c>
      <c r="D97" s="17">
        <v>0</v>
      </c>
      <c r="E97" s="16">
        <v>0</v>
      </c>
      <c r="F97" s="16">
        <v>0</v>
      </c>
      <c r="G97" s="16">
        <v>0</v>
      </c>
      <c r="H97" s="16">
        <v>0</v>
      </c>
      <c r="I97" s="16">
        <v>0</v>
      </c>
      <c r="J97" s="16">
        <v>0</v>
      </c>
      <c r="K97" s="16">
        <v>0</v>
      </c>
      <c r="L97" s="16">
        <v>0</v>
      </c>
      <c r="M97" s="16">
        <v>0</v>
      </c>
      <c r="N97" s="16">
        <v>9</v>
      </c>
      <c r="O97" s="16">
        <v>0</v>
      </c>
      <c r="P97" s="16">
        <v>1</v>
      </c>
      <c r="Q97" s="16">
        <v>4</v>
      </c>
      <c r="R97" s="16">
        <v>0</v>
      </c>
      <c r="S97" s="27">
        <v>14</v>
      </c>
      <c r="T97" s="17">
        <v>0</v>
      </c>
      <c r="U97" s="16">
        <v>0</v>
      </c>
      <c r="V97" s="16">
        <v>0</v>
      </c>
      <c r="W97" s="16">
        <v>0</v>
      </c>
      <c r="X97" s="16">
        <v>0</v>
      </c>
      <c r="Y97" s="16">
        <v>1</v>
      </c>
      <c r="Z97" s="16">
        <v>0</v>
      </c>
      <c r="AA97" s="16">
        <v>0</v>
      </c>
      <c r="AB97" s="16">
        <v>0</v>
      </c>
      <c r="AC97" s="16">
        <v>0</v>
      </c>
      <c r="AD97" s="16">
        <v>9</v>
      </c>
      <c r="AE97" s="16">
        <v>0</v>
      </c>
      <c r="AF97" s="16">
        <v>4</v>
      </c>
      <c r="AG97" s="16">
        <v>6</v>
      </c>
      <c r="AH97" s="16">
        <v>0</v>
      </c>
      <c r="AI97" s="27">
        <v>20</v>
      </c>
      <c r="AJ97" s="17">
        <v>0</v>
      </c>
      <c r="AK97" s="16">
        <v>0</v>
      </c>
      <c r="AL97" s="16">
        <v>0</v>
      </c>
      <c r="AM97" s="16">
        <v>0</v>
      </c>
      <c r="AN97" s="16">
        <v>0</v>
      </c>
      <c r="AO97" s="16">
        <v>0</v>
      </c>
      <c r="AP97" s="16">
        <v>0</v>
      </c>
      <c r="AQ97" s="16">
        <v>0</v>
      </c>
      <c r="AR97" s="16">
        <v>0</v>
      </c>
      <c r="AS97" s="16">
        <v>2</v>
      </c>
      <c r="AT97" s="16">
        <v>3</v>
      </c>
      <c r="AU97" s="16">
        <v>0</v>
      </c>
      <c r="AV97" s="16">
        <v>7</v>
      </c>
      <c r="AW97" s="16">
        <v>2</v>
      </c>
      <c r="AX97" s="16">
        <v>0</v>
      </c>
      <c r="AY97" s="27">
        <v>14</v>
      </c>
      <c r="AZ97" s="17">
        <v>0</v>
      </c>
      <c r="BA97" s="16">
        <v>0</v>
      </c>
      <c r="BB97" s="16">
        <v>0</v>
      </c>
      <c r="BC97" s="16">
        <v>1</v>
      </c>
      <c r="BD97" s="16">
        <v>0</v>
      </c>
      <c r="BE97" s="16">
        <v>0</v>
      </c>
      <c r="BF97" s="16">
        <v>0</v>
      </c>
      <c r="BG97" s="16">
        <v>0</v>
      </c>
      <c r="BH97" s="16">
        <v>0</v>
      </c>
      <c r="BI97" s="16">
        <v>0</v>
      </c>
      <c r="BJ97" s="16">
        <v>9</v>
      </c>
      <c r="BK97" s="16">
        <v>0</v>
      </c>
      <c r="BL97" s="16">
        <v>5</v>
      </c>
      <c r="BM97" s="16">
        <v>3</v>
      </c>
      <c r="BN97" s="16">
        <v>0</v>
      </c>
      <c r="BO97" s="27">
        <v>18</v>
      </c>
      <c r="BP97" s="17">
        <v>0</v>
      </c>
      <c r="BQ97" s="16">
        <v>0</v>
      </c>
      <c r="BR97" s="16">
        <v>0</v>
      </c>
      <c r="BS97" s="16">
        <v>0</v>
      </c>
      <c r="BT97" s="16">
        <v>0</v>
      </c>
      <c r="BU97" s="16">
        <v>0</v>
      </c>
      <c r="BV97" s="16">
        <v>0</v>
      </c>
      <c r="BW97" s="16">
        <v>0</v>
      </c>
      <c r="BX97" s="16">
        <v>0</v>
      </c>
      <c r="BY97" s="16">
        <v>1</v>
      </c>
      <c r="BZ97" s="16">
        <v>4</v>
      </c>
      <c r="CA97" s="16">
        <v>1</v>
      </c>
      <c r="CB97" s="16">
        <v>4</v>
      </c>
      <c r="CC97" s="16">
        <v>1</v>
      </c>
      <c r="CD97" s="16">
        <v>0</v>
      </c>
      <c r="CE97" s="27">
        <v>11</v>
      </c>
    </row>
    <row r="98" spans="1:83" ht="15" customHeight="1" x14ac:dyDescent="0.25">
      <c r="A98" s="38"/>
      <c r="B98" s="13"/>
      <c r="C98" s="14" t="s">
        <v>41</v>
      </c>
      <c r="D98" s="17">
        <v>57</v>
      </c>
      <c r="E98" s="16">
        <v>0</v>
      </c>
      <c r="F98" s="16">
        <v>0</v>
      </c>
      <c r="G98" s="16">
        <v>4</v>
      </c>
      <c r="H98" s="16">
        <v>8</v>
      </c>
      <c r="I98" s="16">
        <v>16</v>
      </c>
      <c r="J98" s="16">
        <v>16</v>
      </c>
      <c r="K98" s="16">
        <v>5</v>
      </c>
      <c r="L98" s="16">
        <v>14</v>
      </c>
      <c r="M98" s="16">
        <v>67</v>
      </c>
      <c r="N98" s="16">
        <v>197</v>
      </c>
      <c r="O98" s="16">
        <v>18</v>
      </c>
      <c r="P98" s="16">
        <v>89</v>
      </c>
      <c r="Q98" s="16">
        <v>64</v>
      </c>
      <c r="R98" s="16">
        <v>5</v>
      </c>
      <c r="S98" s="27">
        <v>560</v>
      </c>
      <c r="T98" s="17">
        <v>63</v>
      </c>
      <c r="U98" s="16">
        <v>0</v>
      </c>
      <c r="V98" s="16">
        <v>0</v>
      </c>
      <c r="W98" s="16">
        <v>2</v>
      </c>
      <c r="X98" s="16">
        <v>9</v>
      </c>
      <c r="Y98" s="16">
        <v>18</v>
      </c>
      <c r="Z98" s="16">
        <v>15</v>
      </c>
      <c r="AA98" s="16">
        <v>2</v>
      </c>
      <c r="AB98" s="16">
        <v>12</v>
      </c>
      <c r="AC98" s="16">
        <v>84</v>
      </c>
      <c r="AD98" s="16">
        <v>193</v>
      </c>
      <c r="AE98" s="16">
        <v>16</v>
      </c>
      <c r="AF98" s="16">
        <v>113</v>
      </c>
      <c r="AG98" s="16">
        <v>79</v>
      </c>
      <c r="AH98" s="16">
        <v>5</v>
      </c>
      <c r="AI98" s="27">
        <v>611</v>
      </c>
      <c r="AJ98" s="17">
        <v>65</v>
      </c>
      <c r="AK98" s="16">
        <v>1</v>
      </c>
      <c r="AL98" s="16">
        <v>0</v>
      </c>
      <c r="AM98" s="16">
        <v>6</v>
      </c>
      <c r="AN98" s="16">
        <v>16</v>
      </c>
      <c r="AO98" s="16">
        <v>18</v>
      </c>
      <c r="AP98" s="16">
        <v>15</v>
      </c>
      <c r="AQ98" s="16">
        <v>0</v>
      </c>
      <c r="AR98" s="16">
        <v>11</v>
      </c>
      <c r="AS98" s="16">
        <v>91</v>
      </c>
      <c r="AT98" s="16">
        <v>168</v>
      </c>
      <c r="AU98" s="16">
        <v>16</v>
      </c>
      <c r="AV98" s="16">
        <v>143</v>
      </c>
      <c r="AW98" s="16">
        <v>60</v>
      </c>
      <c r="AX98" s="16">
        <v>2</v>
      </c>
      <c r="AY98" s="27">
        <v>612</v>
      </c>
      <c r="AZ98" s="17">
        <v>110</v>
      </c>
      <c r="BA98" s="16">
        <v>2</v>
      </c>
      <c r="BB98" s="16">
        <v>1</v>
      </c>
      <c r="BC98" s="16">
        <v>9</v>
      </c>
      <c r="BD98" s="16">
        <v>13</v>
      </c>
      <c r="BE98" s="16">
        <v>16</v>
      </c>
      <c r="BF98" s="16">
        <v>14</v>
      </c>
      <c r="BG98" s="16">
        <v>2</v>
      </c>
      <c r="BH98" s="16">
        <v>16</v>
      </c>
      <c r="BI98" s="16">
        <v>84</v>
      </c>
      <c r="BJ98" s="16">
        <v>215</v>
      </c>
      <c r="BK98" s="16">
        <v>11</v>
      </c>
      <c r="BL98" s="16">
        <v>144</v>
      </c>
      <c r="BM98" s="16">
        <v>51</v>
      </c>
      <c r="BN98" s="16">
        <v>4</v>
      </c>
      <c r="BO98" s="27">
        <v>692</v>
      </c>
      <c r="BP98" s="17">
        <v>97</v>
      </c>
      <c r="BQ98" s="16">
        <v>1</v>
      </c>
      <c r="BR98" s="16">
        <v>0</v>
      </c>
      <c r="BS98" s="16">
        <v>9</v>
      </c>
      <c r="BT98" s="16">
        <v>13</v>
      </c>
      <c r="BU98" s="16">
        <v>18</v>
      </c>
      <c r="BV98" s="16">
        <v>23</v>
      </c>
      <c r="BW98" s="16">
        <v>2</v>
      </c>
      <c r="BX98" s="16">
        <v>21</v>
      </c>
      <c r="BY98" s="16">
        <v>91</v>
      </c>
      <c r="BZ98" s="16">
        <v>193</v>
      </c>
      <c r="CA98" s="16">
        <v>22</v>
      </c>
      <c r="CB98" s="16">
        <v>118</v>
      </c>
      <c r="CC98" s="16">
        <v>58</v>
      </c>
      <c r="CD98" s="16">
        <v>0</v>
      </c>
      <c r="CE98" s="27">
        <v>666</v>
      </c>
    </row>
    <row r="99" spans="1:83" ht="15" customHeight="1" x14ac:dyDescent="0.25">
      <c r="A99" s="39"/>
      <c r="B99" s="37" t="s">
        <v>41</v>
      </c>
      <c r="C99" s="37"/>
      <c r="D99" s="19">
        <v>96</v>
      </c>
      <c r="E99" s="20">
        <v>0</v>
      </c>
      <c r="F99" s="20">
        <v>1</v>
      </c>
      <c r="G99" s="20">
        <v>10</v>
      </c>
      <c r="H99" s="20">
        <v>21</v>
      </c>
      <c r="I99" s="20">
        <v>30</v>
      </c>
      <c r="J99" s="20">
        <v>30</v>
      </c>
      <c r="K99" s="20">
        <v>5</v>
      </c>
      <c r="L99" s="20">
        <v>26</v>
      </c>
      <c r="M99" s="20">
        <v>124</v>
      </c>
      <c r="N99" s="20">
        <v>302</v>
      </c>
      <c r="O99" s="20">
        <v>23</v>
      </c>
      <c r="P99" s="20">
        <v>132</v>
      </c>
      <c r="Q99" s="20">
        <v>90</v>
      </c>
      <c r="R99" s="20">
        <v>9</v>
      </c>
      <c r="S99" s="28">
        <v>899</v>
      </c>
      <c r="T99" s="19">
        <v>117</v>
      </c>
      <c r="U99" s="20">
        <v>0</v>
      </c>
      <c r="V99" s="20">
        <v>1</v>
      </c>
      <c r="W99" s="20">
        <v>3</v>
      </c>
      <c r="X99" s="20">
        <v>22</v>
      </c>
      <c r="Y99" s="20">
        <v>35</v>
      </c>
      <c r="Z99" s="20">
        <v>25</v>
      </c>
      <c r="AA99" s="20">
        <v>4</v>
      </c>
      <c r="AB99" s="20">
        <v>33</v>
      </c>
      <c r="AC99" s="20">
        <v>146</v>
      </c>
      <c r="AD99" s="20">
        <v>295</v>
      </c>
      <c r="AE99" s="20">
        <v>26</v>
      </c>
      <c r="AF99" s="20">
        <v>152</v>
      </c>
      <c r="AG99" s="20">
        <v>102</v>
      </c>
      <c r="AH99" s="20">
        <v>9</v>
      </c>
      <c r="AI99" s="28">
        <v>970</v>
      </c>
      <c r="AJ99" s="19">
        <v>110</v>
      </c>
      <c r="AK99" s="20">
        <v>1</v>
      </c>
      <c r="AL99" s="20">
        <v>1</v>
      </c>
      <c r="AM99" s="20">
        <v>11</v>
      </c>
      <c r="AN99" s="20">
        <v>27</v>
      </c>
      <c r="AO99" s="20">
        <v>31</v>
      </c>
      <c r="AP99" s="20">
        <v>28</v>
      </c>
      <c r="AQ99" s="20">
        <v>2</v>
      </c>
      <c r="AR99" s="20">
        <v>35</v>
      </c>
      <c r="AS99" s="20">
        <v>169</v>
      </c>
      <c r="AT99" s="20">
        <v>285</v>
      </c>
      <c r="AU99" s="20">
        <v>22</v>
      </c>
      <c r="AV99" s="20">
        <v>201</v>
      </c>
      <c r="AW99" s="20">
        <v>79</v>
      </c>
      <c r="AX99" s="20">
        <v>5</v>
      </c>
      <c r="AY99" s="28">
        <v>1007</v>
      </c>
      <c r="AZ99" s="19">
        <v>187</v>
      </c>
      <c r="BA99" s="20">
        <v>4</v>
      </c>
      <c r="BB99" s="20">
        <v>1</v>
      </c>
      <c r="BC99" s="20">
        <v>12</v>
      </c>
      <c r="BD99" s="20">
        <v>25</v>
      </c>
      <c r="BE99" s="20">
        <v>35</v>
      </c>
      <c r="BF99" s="20">
        <v>35</v>
      </c>
      <c r="BG99" s="20">
        <v>4</v>
      </c>
      <c r="BH99" s="20">
        <v>39</v>
      </c>
      <c r="BI99" s="20">
        <v>183</v>
      </c>
      <c r="BJ99" s="20">
        <v>379</v>
      </c>
      <c r="BK99" s="20">
        <v>16</v>
      </c>
      <c r="BL99" s="20">
        <v>213</v>
      </c>
      <c r="BM99" s="20">
        <v>61</v>
      </c>
      <c r="BN99" s="20">
        <v>6</v>
      </c>
      <c r="BO99" s="28">
        <v>1200</v>
      </c>
      <c r="BP99" s="19">
        <v>201</v>
      </c>
      <c r="BQ99" s="20">
        <v>3</v>
      </c>
      <c r="BR99" s="20">
        <v>0</v>
      </c>
      <c r="BS99" s="20">
        <v>17</v>
      </c>
      <c r="BT99" s="20">
        <v>30</v>
      </c>
      <c r="BU99" s="20">
        <v>31</v>
      </c>
      <c r="BV99" s="20">
        <v>43</v>
      </c>
      <c r="BW99" s="20">
        <v>5</v>
      </c>
      <c r="BX99" s="20">
        <v>58</v>
      </c>
      <c r="BY99" s="20">
        <v>190</v>
      </c>
      <c r="BZ99" s="20">
        <v>359</v>
      </c>
      <c r="CA99" s="20">
        <v>38</v>
      </c>
      <c r="CB99" s="20">
        <v>171</v>
      </c>
      <c r="CC99" s="20">
        <v>73</v>
      </c>
      <c r="CD99" s="20">
        <v>3</v>
      </c>
      <c r="CE99" s="28">
        <v>1222</v>
      </c>
    </row>
    <row r="100" spans="1:83" ht="15" customHeight="1" x14ac:dyDescent="0.25">
      <c r="A100" s="38" t="s">
        <v>22</v>
      </c>
      <c r="B100" s="13" t="s">
        <v>100</v>
      </c>
      <c r="C100" s="14" t="s">
        <v>101</v>
      </c>
      <c r="D100" s="17">
        <v>29</v>
      </c>
      <c r="E100" s="16">
        <v>1</v>
      </c>
      <c r="F100" s="16">
        <v>1</v>
      </c>
      <c r="G100" s="16">
        <v>0</v>
      </c>
      <c r="H100" s="16">
        <v>7</v>
      </c>
      <c r="I100" s="16">
        <v>6</v>
      </c>
      <c r="J100" s="16">
        <v>8</v>
      </c>
      <c r="K100" s="16">
        <v>9</v>
      </c>
      <c r="L100" s="16">
        <v>11</v>
      </c>
      <c r="M100" s="16">
        <v>13</v>
      </c>
      <c r="N100" s="16">
        <v>7</v>
      </c>
      <c r="O100" s="16">
        <v>0</v>
      </c>
      <c r="P100" s="16">
        <v>7</v>
      </c>
      <c r="Q100" s="16">
        <v>0</v>
      </c>
      <c r="R100" s="16">
        <v>5</v>
      </c>
      <c r="S100" s="27">
        <v>104</v>
      </c>
      <c r="T100" s="17">
        <v>36</v>
      </c>
      <c r="U100" s="16">
        <v>5</v>
      </c>
      <c r="V100" s="16">
        <v>0</v>
      </c>
      <c r="W100" s="16">
        <v>1</v>
      </c>
      <c r="X100" s="16">
        <v>10</v>
      </c>
      <c r="Y100" s="16">
        <v>2</v>
      </c>
      <c r="Z100" s="16">
        <v>8</v>
      </c>
      <c r="AA100" s="16">
        <v>6</v>
      </c>
      <c r="AB100" s="16">
        <v>14</v>
      </c>
      <c r="AC100" s="16">
        <v>20</v>
      </c>
      <c r="AD100" s="16">
        <v>5</v>
      </c>
      <c r="AE100" s="16">
        <v>1</v>
      </c>
      <c r="AF100" s="16">
        <v>6</v>
      </c>
      <c r="AG100" s="16">
        <v>2</v>
      </c>
      <c r="AH100" s="16">
        <v>4</v>
      </c>
      <c r="AI100" s="27">
        <v>120</v>
      </c>
      <c r="AJ100" s="17">
        <v>41</v>
      </c>
      <c r="AK100" s="16">
        <v>5</v>
      </c>
      <c r="AL100" s="16">
        <v>1</v>
      </c>
      <c r="AM100" s="16">
        <v>4</v>
      </c>
      <c r="AN100" s="16">
        <v>11</v>
      </c>
      <c r="AO100" s="16">
        <v>6</v>
      </c>
      <c r="AP100" s="16">
        <v>11</v>
      </c>
      <c r="AQ100" s="16">
        <v>16</v>
      </c>
      <c r="AR100" s="16">
        <v>23</v>
      </c>
      <c r="AS100" s="16">
        <v>13</v>
      </c>
      <c r="AT100" s="16">
        <v>2</v>
      </c>
      <c r="AU100" s="16">
        <v>0</v>
      </c>
      <c r="AV100" s="16">
        <v>5</v>
      </c>
      <c r="AW100" s="16">
        <v>0</v>
      </c>
      <c r="AX100" s="16">
        <v>5</v>
      </c>
      <c r="AY100" s="27">
        <v>143</v>
      </c>
      <c r="AZ100" s="17">
        <v>43</v>
      </c>
      <c r="BA100" s="16">
        <v>9</v>
      </c>
      <c r="BB100" s="16">
        <v>1</v>
      </c>
      <c r="BC100" s="16">
        <v>0</v>
      </c>
      <c r="BD100" s="16">
        <v>13</v>
      </c>
      <c r="BE100" s="16">
        <v>4</v>
      </c>
      <c r="BF100" s="16">
        <v>11</v>
      </c>
      <c r="BG100" s="16">
        <v>6</v>
      </c>
      <c r="BH100" s="16">
        <v>13</v>
      </c>
      <c r="BI100" s="16">
        <v>17</v>
      </c>
      <c r="BJ100" s="16">
        <v>9</v>
      </c>
      <c r="BK100" s="16">
        <v>0</v>
      </c>
      <c r="BL100" s="16">
        <v>6</v>
      </c>
      <c r="BM100" s="16">
        <v>0</v>
      </c>
      <c r="BN100" s="16">
        <v>7</v>
      </c>
      <c r="BO100" s="27">
        <v>139</v>
      </c>
      <c r="BP100" s="17">
        <v>44</v>
      </c>
      <c r="BQ100" s="16">
        <v>2</v>
      </c>
      <c r="BR100" s="16">
        <v>1</v>
      </c>
      <c r="BS100" s="16">
        <v>2</v>
      </c>
      <c r="BT100" s="16">
        <v>12</v>
      </c>
      <c r="BU100" s="16">
        <v>7</v>
      </c>
      <c r="BV100" s="16">
        <v>5</v>
      </c>
      <c r="BW100" s="16">
        <v>5</v>
      </c>
      <c r="BX100" s="16">
        <v>10</v>
      </c>
      <c r="BY100" s="16">
        <v>11</v>
      </c>
      <c r="BZ100" s="16">
        <v>5</v>
      </c>
      <c r="CA100" s="16">
        <v>0</v>
      </c>
      <c r="CB100" s="16">
        <v>3</v>
      </c>
      <c r="CC100" s="16">
        <v>0</v>
      </c>
      <c r="CD100" s="16">
        <v>5</v>
      </c>
      <c r="CE100" s="27">
        <v>112</v>
      </c>
    </row>
    <row r="101" spans="1:83" ht="15" customHeight="1" x14ac:dyDescent="0.25">
      <c r="A101" s="38"/>
      <c r="B101" s="13"/>
      <c r="C101" s="14" t="s">
        <v>102</v>
      </c>
      <c r="D101" s="17">
        <v>1</v>
      </c>
      <c r="E101" s="16">
        <v>2</v>
      </c>
      <c r="F101" s="16">
        <v>0</v>
      </c>
      <c r="G101" s="16">
        <v>0</v>
      </c>
      <c r="H101" s="16">
        <v>1</v>
      </c>
      <c r="I101" s="16">
        <v>0</v>
      </c>
      <c r="J101" s="16">
        <v>8</v>
      </c>
      <c r="K101" s="16">
        <v>2</v>
      </c>
      <c r="L101" s="16">
        <v>4</v>
      </c>
      <c r="M101" s="16">
        <v>16</v>
      </c>
      <c r="N101" s="16">
        <v>67</v>
      </c>
      <c r="O101" s="16">
        <v>3</v>
      </c>
      <c r="P101" s="16">
        <v>25</v>
      </c>
      <c r="Q101" s="16">
        <v>5</v>
      </c>
      <c r="R101" s="16">
        <v>22</v>
      </c>
      <c r="S101" s="27">
        <v>156</v>
      </c>
      <c r="T101" s="17">
        <v>0</v>
      </c>
      <c r="U101" s="16">
        <v>2</v>
      </c>
      <c r="V101" s="16">
        <v>0</v>
      </c>
      <c r="W101" s="16">
        <v>0</v>
      </c>
      <c r="X101" s="16">
        <v>0</v>
      </c>
      <c r="Y101" s="16">
        <v>0</v>
      </c>
      <c r="Z101" s="16">
        <v>5</v>
      </c>
      <c r="AA101" s="16">
        <v>1</v>
      </c>
      <c r="AB101" s="16">
        <v>5</v>
      </c>
      <c r="AC101" s="16">
        <v>13</v>
      </c>
      <c r="AD101" s="16">
        <v>71</v>
      </c>
      <c r="AE101" s="16">
        <v>2</v>
      </c>
      <c r="AF101" s="16">
        <v>28</v>
      </c>
      <c r="AG101" s="16">
        <v>13</v>
      </c>
      <c r="AH101" s="16">
        <v>25</v>
      </c>
      <c r="AI101" s="27">
        <v>165</v>
      </c>
      <c r="AJ101" s="17">
        <v>1</v>
      </c>
      <c r="AK101" s="16">
        <v>0</v>
      </c>
      <c r="AL101" s="16">
        <v>0</v>
      </c>
      <c r="AM101" s="16">
        <v>0</v>
      </c>
      <c r="AN101" s="16">
        <v>4</v>
      </c>
      <c r="AO101" s="16">
        <v>0</v>
      </c>
      <c r="AP101" s="16">
        <v>33</v>
      </c>
      <c r="AQ101" s="16">
        <v>3</v>
      </c>
      <c r="AR101" s="16">
        <v>12</v>
      </c>
      <c r="AS101" s="16">
        <v>35</v>
      </c>
      <c r="AT101" s="16">
        <v>128</v>
      </c>
      <c r="AU101" s="16">
        <v>3</v>
      </c>
      <c r="AV101" s="16">
        <v>65</v>
      </c>
      <c r="AW101" s="16">
        <v>15</v>
      </c>
      <c r="AX101" s="16">
        <v>187</v>
      </c>
      <c r="AY101" s="27">
        <v>486</v>
      </c>
      <c r="AZ101" s="17">
        <v>0</v>
      </c>
      <c r="BA101" s="16">
        <v>0</v>
      </c>
      <c r="BB101" s="16">
        <v>0</v>
      </c>
      <c r="BC101" s="16">
        <v>0</v>
      </c>
      <c r="BD101" s="16">
        <v>0</v>
      </c>
      <c r="BE101" s="16">
        <v>0</v>
      </c>
      <c r="BF101" s="16">
        <v>25</v>
      </c>
      <c r="BG101" s="16">
        <v>5</v>
      </c>
      <c r="BH101" s="16">
        <v>8</v>
      </c>
      <c r="BI101" s="16">
        <v>29</v>
      </c>
      <c r="BJ101" s="16">
        <v>119</v>
      </c>
      <c r="BK101" s="16">
        <v>4</v>
      </c>
      <c r="BL101" s="16">
        <v>55</v>
      </c>
      <c r="BM101" s="16">
        <v>21</v>
      </c>
      <c r="BN101" s="16">
        <v>197</v>
      </c>
      <c r="BO101" s="27">
        <v>463</v>
      </c>
      <c r="BP101" s="17">
        <v>0</v>
      </c>
      <c r="BQ101" s="16">
        <v>0</v>
      </c>
      <c r="BR101" s="16">
        <v>0</v>
      </c>
      <c r="BS101" s="16">
        <v>0</v>
      </c>
      <c r="BT101" s="16">
        <v>0</v>
      </c>
      <c r="BU101" s="16">
        <v>1</v>
      </c>
      <c r="BV101" s="16">
        <v>15</v>
      </c>
      <c r="BW101" s="16">
        <v>1</v>
      </c>
      <c r="BX101" s="16">
        <v>18</v>
      </c>
      <c r="BY101" s="16">
        <v>38</v>
      </c>
      <c r="BZ101" s="16">
        <v>136</v>
      </c>
      <c r="CA101" s="16">
        <v>6</v>
      </c>
      <c r="CB101" s="16">
        <v>45</v>
      </c>
      <c r="CC101" s="16">
        <v>20</v>
      </c>
      <c r="CD101" s="16">
        <v>217</v>
      </c>
      <c r="CE101" s="27">
        <v>497</v>
      </c>
    </row>
    <row r="102" spans="1:83" ht="15" customHeight="1" x14ac:dyDescent="0.25">
      <c r="A102" s="38"/>
      <c r="B102" s="13"/>
      <c r="C102" s="14" t="s">
        <v>383</v>
      </c>
      <c r="D102" s="17">
        <v>116</v>
      </c>
      <c r="E102" s="16">
        <v>11</v>
      </c>
      <c r="F102" s="16">
        <v>0</v>
      </c>
      <c r="G102" s="16">
        <v>6</v>
      </c>
      <c r="H102" s="16">
        <v>44</v>
      </c>
      <c r="I102" s="16">
        <v>24</v>
      </c>
      <c r="J102" s="16">
        <v>91</v>
      </c>
      <c r="K102" s="16">
        <v>50</v>
      </c>
      <c r="L102" s="16">
        <v>385</v>
      </c>
      <c r="M102" s="16">
        <v>617</v>
      </c>
      <c r="N102" s="16">
        <v>1439</v>
      </c>
      <c r="O102" s="16">
        <v>84</v>
      </c>
      <c r="P102" s="16">
        <v>646</v>
      </c>
      <c r="Q102" s="16">
        <v>249</v>
      </c>
      <c r="R102" s="16">
        <v>237</v>
      </c>
      <c r="S102" s="27">
        <v>3999</v>
      </c>
      <c r="T102" s="17">
        <v>128</v>
      </c>
      <c r="U102" s="16">
        <v>10</v>
      </c>
      <c r="V102" s="16">
        <v>1</v>
      </c>
      <c r="W102" s="16">
        <v>4</v>
      </c>
      <c r="X102" s="16">
        <v>34</v>
      </c>
      <c r="Y102" s="16">
        <v>26</v>
      </c>
      <c r="Z102" s="16">
        <v>83</v>
      </c>
      <c r="AA102" s="16">
        <v>51</v>
      </c>
      <c r="AB102" s="16">
        <v>369</v>
      </c>
      <c r="AC102" s="16">
        <v>588</v>
      </c>
      <c r="AD102" s="16">
        <v>1326</v>
      </c>
      <c r="AE102" s="16">
        <v>96</v>
      </c>
      <c r="AF102" s="16">
        <v>653</v>
      </c>
      <c r="AG102" s="16">
        <v>204</v>
      </c>
      <c r="AH102" s="16">
        <v>205</v>
      </c>
      <c r="AI102" s="27">
        <v>3778</v>
      </c>
      <c r="AJ102" s="17">
        <v>141</v>
      </c>
      <c r="AK102" s="16">
        <v>14</v>
      </c>
      <c r="AL102" s="16">
        <v>0</v>
      </c>
      <c r="AM102" s="16">
        <v>7</v>
      </c>
      <c r="AN102" s="16">
        <v>27</v>
      </c>
      <c r="AO102" s="16">
        <v>20</v>
      </c>
      <c r="AP102" s="16">
        <v>81</v>
      </c>
      <c r="AQ102" s="16">
        <v>38</v>
      </c>
      <c r="AR102" s="16">
        <v>326</v>
      </c>
      <c r="AS102" s="16">
        <v>590</v>
      </c>
      <c r="AT102" s="16">
        <v>1222</v>
      </c>
      <c r="AU102" s="16">
        <v>75</v>
      </c>
      <c r="AV102" s="16">
        <v>631</v>
      </c>
      <c r="AW102" s="16">
        <v>174</v>
      </c>
      <c r="AX102" s="16">
        <v>158</v>
      </c>
      <c r="AY102" s="27">
        <v>3504</v>
      </c>
      <c r="AZ102" s="17">
        <v>146</v>
      </c>
      <c r="BA102" s="16">
        <v>11</v>
      </c>
      <c r="BB102" s="16">
        <v>0</v>
      </c>
      <c r="BC102" s="16">
        <v>6</v>
      </c>
      <c r="BD102" s="16">
        <v>33</v>
      </c>
      <c r="BE102" s="16">
        <v>20</v>
      </c>
      <c r="BF102" s="16">
        <v>79</v>
      </c>
      <c r="BG102" s="16">
        <v>32</v>
      </c>
      <c r="BH102" s="16">
        <v>296</v>
      </c>
      <c r="BI102" s="16">
        <v>625</v>
      </c>
      <c r="BJ102" s="16">
        <v>1234</v>
      </c>
      <c r="BK102" s="16">
        <v>92</v>
      </c>
      <c r="BL102" s="16">
        <v>639</v>
      </c>
      <c r="BM102" s="16">
        <v>147</v>
      </c>
      <c r="BN102" s="16">
        <v>127</v>
      </c>
      <c r="BO102" s="27">
        <v>3487</v>
      </c>
      <c r="BP102" s="17">
        <v>145</v>
      </c>
      <c r="BQ102" s="16">
        <v>6</v>
      </c>
      <c r="BR102" s="16">
        <v>0</v>
      </c>
      <c r="BS102" s="16">
        <v>2</v>
      </c>
      <c r="BT102" s="16">
        <v>44</v>
      </c>
      <c r="BU102" s="16">
        <v>20</v>
      </c>
      <c r="BV102" s="16">
        <v>60</v>
      </c>
      <c r="BW102" s="16">
        <v>46</v>
      </c>
      <c r="BX102" s="16">
        <v>333</v>
      </c>
      <c r="BY102" s="16">
        <v>560</v>
      </c>
      <c r="BZ102" s="16">
        <v>1162</v>
      </c>
      <c r="CA102" s="16">
        <v>88</v>
      </c>
      <c r="CB102" s="16">
        <v>636</v>
      </c>
      <c r="CC102" s="16">
        <v>121</v>
      </c>
      <c r="CD102" s="16">
        <v>108</v>
      </c>
      <c r="CE102" s="27">
        <v>3331</v>
      </c>
    </row>
    <row r="103" spans="1:83" ht="15" customHeight="1" x14ac:dyDescent="0.25">
      <c r="A103" s="38"/>
      <c r="B103" s="13"/>
      <c r="C103" s="14" t="s">
        <v>41</v>
      </c>
      <c r="D103" s="17">
        <v>146</v>
      </c>
      <c r="E103" s="16">
        <v>14</v>
      </c>
      <c r="F103" s="16">
        <v>1</v>
      </c>
      <c r="G103" s="16">
        <v>6</v>
      </c>
      <c r="H103" s="16">
        <v>52</v>
      </c>
      <c r="I103" s="16">
        <v>30</v>
      </c>
      <c r="J103" s="16">
        <v>107</v>
      </c>
      <c r="K103" s="16">
        <v>61</v>
      </c>
      <c r="L103" s="16">
        <v>400</v>
      </c>
      <c r="M103" s="16">
        <v>646</v>
      </c>
      <c r="N103" s="16">
        <v>1513</v>
      </c>
      <c r="O103" s="16">
        <v>87</v>
      </c>
      <c r="P103" s="16">
        <v>678</v>
      </c>
      <c r="Q103" s="16">
        <v>254</v>
      </c>
      <c r="R103" s="16">
        <v>264</v>
      </c>
      <c r="S103" s="27">
        <v>4259</v>
      </c>
      <c r="T103" s="17">
        <v>164</v>
      </c>
      <c r="U103" s="16">
        <v>17</v>
      </c>
      <c r="V103" s="16">
        <v>1</v>
      </c>
      <c r="W103" s="16">
        <v>5</v>
      </c>
      <c r="X103" s="16">
        <v>44</v>
      </c>
      <c r="Y103" s="16">
        <v>28</v>
      </c>
      <c r="Z103" s="16">
        <v>96</v>
      </c>
      <c r="AA103" s="16">
        <v>58</v>
      </c>
      <c r="AB103" s="16">
        <v>388</v>
      </c>
      <c r="AC103" s="16">
        <v>621</v>
      </c>
      <c r="AD103" s="16">
        <v>1402</v>
      </c>
      <c r="AE103" s="16">
        <v>99</v>
      </c>
      <c r="AF103" s="16">
        <v>687</v>
      </c>
      <c r="AG103" s="16">
        <v>219</v>
      </c>
      <c r="AH103" s="16">
        <v>234</v>
      </c>
      <c r="AI103" s="27">
        <v>4063</v>
      </c>
      <c r="AJ103" s="17">
        <v>183</v>
      </c>
      <c r="AK103" s="16">
        <v>19</v>
      </c>
      <c r="AL103" s="16">
        <v>1</v>
      </c>
      <c r="AM103" s="16">
        <v>11</v>
      </c>
      <c r="AN103" s="16">
        <v>42</v>
      </c>
      <c r="AO103" s="16">
        <v>26</v>
      </c>
      <c r="AP103" s="16">
        <v>125</v>
      </c>
      <c r="AQ103" s="16">
        <v>57</v>
      </c>
      <c r="AR103" s="16">
        <v>361</v>
      </c>
      <c r="AS103" s="16">
        <v>638</v>
      </c>
      <c r="AT103" s="16">
        <v>1352</v>
      </c>
      <c r="AU103" s="16">
        <v>78</v>
      </c>
      <c r="AV103" s="16">
        <v>701</v>
      </c>
      <c r="AW103" s="16">
        <v>189</v>
      </c>
      <c r="AX103" s="16">
        <v>350</v>
      </c>
      <c r="AY103" s="27">
        <v>4133</v>
      </c>
      <c r="AZ103" s="17">
        <v>189</v>
      </c>
      <c r="BA103" s="16">
        <v>20</v>
      </c>
      <c r="BB103" s="16">
        <v>1</v>
      </c>
      <c r="BC103" s="16">
        <v>6</v>
      </c>
      <c r="BD103" s="16">
        <v>46</v>
      </c>
      <c r="BE103" s="16">
        <v>24</v>
      </c>
      <c r="BF103" s="16">
        <v>115</v>
      </c>
      <c r="BG103" s="16">
        <v>43</v>
      </c>
      <c r="BH103" s="16">
        <v>317</v>
      </c>
      <c r="BI103" s="16">
        <v>671</v>
      </c>
      <c r="BJ103" s="16">
        <v>1362</v>
      </c>
      <c r="BK103" s="16">
        <v>96</v>
      </c>
      <c r="BL103" s="16">
        <v>700</v>
      </c>
      <c r="BM103" s="16">
        <v>168</v>
      </c>
      <c r="BN103" s="16">
        <v>331</v>
      </c>
      <c r="BO103" s="27">
        <v>4089</v>
      </c>
      <c r="BP103" s="17">
        <v>189</v>
      </c>
      <c r="BQ103" s="16">
        <v>8</v>
      </c>
      <c r="BR103" s="16">
        <v>1</v>
      </c>
      <c r="BS103" s="16">
        <v>4</v>
      </c>
      <c r="BT103" s="16">
        <v>56</v>
      </c>
      <c r="BU103" s="16">
        <v>28</v>
      </c>
      <c r="BV103" s="16">
        <v>80</v>
      </c>
      <c r="BW103" s="16">
        <v>52</v>
      </c>
      <c r="BX103" s="16">
        <v>361</v>
      </c>
      <c r="BY103" s="16">
        <v>609</v>
      </c>
      <c r="BZ103" s="16">
        <v>1303</v>
      </c>
      <c r="CA103" s="16">
        <v>94</v>
      </c>
      <c r="CB103" s="16">
        <v>684</v>
      </c>
      <c r="CC103" s="16">
        <v>141</v>
      </c>
      <c r="CD103" s="16">
        <v>330</v>
      </c>
      <c r="CE103" s="27">
        <v>3940</v>
      </c>
    </row>
    <row r="104" spans="1:83" ht="15" customHeight="1" x14ac:dyDescent="0.25">
      <c r="A104" s="38"/>
      <c r="B104" s="13" t="s">
        <v>103</v>
      </c>
      <c r="C104" s="14" t="s">
        <v>104</v>
      </c>
      <c r="D104" s="17">
        <v>0</v>
      </c>
      <c r="E104" s="16">
        <v>0</v>
      </c>
      <c r="F104" s="16">
        <v>0</v>
      </c>
      <c r="G104" s="16">
        <v>0</v>
      </c>
      <c r="H104" s="16">
        <v>0</v>
      </c>
      <c r="I104" s="16">
        <v>0</v>
      </c>
      <c r="J104" s="16">
        <v>0</v>
      </c>
      <c r="K104" s="16">
        <v>0</v>
      </c>
      <c r="L104" s="16">
        <v>0</v>
      </c>
      <c r="M104" s="16">
        <v>0</v>
      </c>
      <c r="N104" s="16">
        <v>0</v>
      </c>
      <c r="O104" s="16">
        <v>0</v>
      </c>
      <c r="P104" s="16">
        <v>0</v>
      </c>
      <c r="Q104" s="16">
        <v>0</v>
      </c>
      <c r="R104" s="16">
        <v>0</v>
      </c>
      <c r="S104" s="27">
        <v>0</v>
      </c>
      <c r="T104" s="17">
        <v>0</v>
      </c>
      <c r="U104" s="16">
        <v>0</v>
      </c>
      <c r="V104" s="16">
        <v>0</v>
      </c>
      <c r="W104" s="16">
        <v>0</v>
      </c>
      <c r="X104" s="16">
        <v>0</v>
      </c>
      <c r="Y104" s="16">
        <v>0</v>
      </c>
      <c r="Z104" s="16">
        <v>0</v>
      </c>
      <c r="AA104" s="16">
        <v>0</v>
      </c>
      <c r="AB104" s="16">
        <v>0</v>
      </c>
      <c r="AC104" s="16">
        <v>0</v>
      </c>
      <c r="AD104" s="16">
        <v>0</v>
      </c>
      <c r="AE104" s="16">
        <v>0</v>
      </c>
      <c r="AF104" s="16">
        <v>0</v>
      </c>
      <c r="AG104" s="16">
        <v>0</v>
      </c>
      <c r="AH104" s="16">
        <v>0</v>
      </c>
      <c r="AI104" s="27">
        <v>0</v>
      </c>
      <c r="AJ104" s="17">
        <v>0</v>
      </c>
      <c r="AK104" s="16">
        <v>0</v>
      </c>
      <c r="AL104" s="16">
        <v>0</v>
      </c>
      <c r="AM104" s="16">
        <v>0</v>
      </c>
      <c r="AN104" s="16">
        <v>0</v>
      </c>
      <c r="AO104" s="16">
        <v>0</v>
      </c>
      <c r="AP104" s="16">
        <v>0</v>
      </c>
      <c r="AQ104" s="16">
        <v>0</v>
      </c>
      <c r="AR104" s="16">
        <v>0</v>
      </c>
      <c r="AS104" s="16">
        <v>0</v>
      </c>
      <c r="AT104" s="16">
        <v>0</v>
      </c>
      <c r="AU104" s="16">
        <v>0</v>
      </c>
      <c r="AV104" s="16">
        <v>0</v>
      </c>
      <c r="AW104" s="16">
        <v>0</v>
      </c>
      <c r="AX104" s="16">
        <v>0</v>
      </c>
      <c r="AY104" s="27">
        <v>0</v>
      </c>
      <c r="AZ104" s="17">
        <v>0</v>
      </c>
      <c r="BA104" s="16">
        <v>0</v>
      </c>
      <c r="BB104" s="16">
        <v>0</v>
      </c>
      <c r="BC104" s="16">
        <v>0</v>
      </c>
      <c r="BD104" s="16">
        <v>0</v>
      </c>
      <c r="BE104" s="16">
        <v>0</v>
      </c>
      <c r="BF104" s="16">
        <v>0</v>
      </c>
      <c r="BG104" s="16">
        <v>0</v>
      </c>
      <c r="BH104" s="16">
        <v>0</v>
      </c>
      <c r="BI104" s="16">
        <v>0</v>
      </c>
      <c r="BJ104" s="16">
        <v>1</v>
      </c>
      <c r="BK104" s="16">
        <v>0</v>
      </c>
      <c r="BL104" s="16">
        <v>0</v>
      </c>
      <c r="BM104" s="16">
        <v>0</v>
      </c>
      <c r="BN104" s="16">
        <v>0</v>
      </c>
      <c r="BO104" s="27">
        <v>1</v>
      </c>
      <c r="BP104" s="17">
        <v>0</v>
      </c>
      <c r="BQ104" s="16">
        <v>0</v>
      </c>
      <c r="BR104" s="16">
        <v>0</v>
      </c>
      <c r="BS104" s="16">
        <v>0</v>
      </c>
      <c r="BT104" s="16">
        <v>0</v>
      </c>
      <c r="BU104" s="16">
        <v>0</v>
      </c>
      <c r="BV104" s="16">
        <v>0</v>
      </c>
      <c r="BW104" s="16">
        <v>0</v>
      </c>
      <c r="BX104" s="16">
        <v>0</v>
      </c>
      <c r="BY104" s="16">
        <v>0</v>
      </c>
      <c r="BZ104" s="16">
        <v>0</v>
      </c>
      <c r="CA104" s="16">
        <v>0</v>
      </c>
      <c r="CB104" s="16">
        <v>0</v>
      </c>
      <c r="CC104" s="16">
        <v>0</v>
      </c>
      <c r="CD104" s="16">
        <v>0</v>
      </c>
      <c r="CE104" s="27">
        <v>0</v>
      </c>
    </row>
    <row r="105" spans="1:83" ht="15" customHeight="1" x14ac:dyDescent="0.25">
      <c r="A105" s="38"/>
      <c r="B105" s="13"/>
      <c r="C105" s="14" t="s">
        <v>105</v>
      </c>
      <c r="D105" s="17">
        <v>0</v>
      </c>
      <c r="E105" s="16">
        <v>0</v>
      </c>
      <c r="F105" s="16">
        <v>0</v>
      </c>
      <c r="G105" s="16">
        <v>0</v>
      </c>
      <c r="H105" s="16">
        <v>0</v>
      </c>
      <c r="I105" s="16">
        <v>0</v>
      </c>
      <c r="J105" s="16">
        <v>0</v>
      </c>
      <c r="K105" s="16">
        <v>0</v>
      </c>
      <c r="L105" s="16">
        <v>0</v>
      </c>
      <c r="M105" s="16">
        <v>0</v>
      </c>
      <c r="N105" s="16">
        <v>22</v>
      </c>
      <c r="O105" s="16">
        <v>0</v>
      </c>
      <c r="P105" s="16">
        <v>0</v>
      </c>
      <c r="Q105" s="16">
        <v>1</v>
      </c>
      <c r="R105" s="16">
        <v>0</v>
      </c>
      <c r="S105" s="27">
        <v>23</v>
      </c>
      <c r="T105" s="17">
        <v>0</v>
      </c>
      <c r="U105" s="16">
        <v>0</v>
      </c>
      <c r="V105" s="16">
        <v>0</v>
      </c>
      <c r="W105" s="16">
        <v>0</v>
      </c>
      <c r="X105" s="16">
        <v>0</v>
      </c>
      <c r="Y105" s="16">
        <v>0</v>
      </c>
      <c r="Z105" s="16">
        <v>0</v>
      </c>
      <c r="AA105" s="16">
        <v>0</v>
      </c>
      <c r="AB105" s="16">
        <v>0</v>
      </c>
      <c r="AC105" s="16">
        <v>0</v>
      </c>
      <c r="AD105" s="16">
        <v>16</v>
      </c>
      <c r="AE105" s="16">
        <v>0</v>
      </c>
      <c r="AF105" s="16">
        <v>0</v>
      </c>
      <c r="AG105" s="16">
        <v>2</v>
      </c>
      <c r="AH105" s="16">
        <v>0</v>
      </c>
      <c r="AI105" s="27">
        <v>18</v>
      </c>
      <c r="AJ105" s="17">
        <v>0</v>
      </c>
      <c r="AK105" s="16">
        <v>0</v>
      </c>
      <c r="AL105" s="16">
        <v>0</v>
      </c>
      <c r="AM105" s="16">
        <v>0</v>
      </c>
      <c r="AN105" s="16">
        <v>0</v>
      </c>
      <c r="AO105" s="16">
        <v>0</v>
      </c>
      <c r="AP105" s="16">
        <v>0</v>
      </c>
      <c r="AQ105" s="16">
        <v>0</v>
      </c>
      <c r="AR105" s="16">
        <v>0</v>
      </c>
      <c r="AS105" s="16">
        <v>0</v>
      </c>
      <c r="AT105" s="16">
        <v>12</v>
      </c>
      <c r="AU105" s="16">
        <v>1</v>
      </c>
      <c r="AV105" s="16">
        <v>0</v>
      </c>
      <c r="AW105" s="16">
        <v>1</v>
      </c>
      <c r="AX105" s="16">
        <v>0</v>
      </c>
      <c r="AY105" s="27">
        <v>14</v>
      </c>
      <c r="AZ105" s="17">
        <v>0</v>
      </c>
      <c r="BA105" s="16">
        <v>0</v>
      </c>
      <c r="BB105" s="16">
        <v>0</v>
      </c>
      <c r="BC105" s="16">
        <v>0</v>
      </c>
      <c r="BD105" s="16">
        <v>0</v>
      </c>
      <c r="BE105" s="16">
        <v>0</v>
      </c>
      <c r="BF105" s="16">
        <v>0</v>
      </c>
      <c r="BG105" s="16">
        <v>0</v>
      </c>
      <c r="BH105" s="16">
        <v>0</v>
      </c>
      <c r="BI105" s="16">
        <v>0</v>
      </c>
      <c r="BJ105" s="16">
        <v>8</v>
      </c>
      <c r="BK105" s="16">
        <v>0</v>
      </c>
      <c r="BL105" s="16">
        <v>0</v>
      </c>
      <c r="BM105" s="16">
        <v>0</v>
      </c>
      <c r="BN105" s="16">
        <v>0</v>
      </c>
      <c r="BO105" s="27">
        <v>8</v>
      </c>
      <c r="BP105" s="17">
        <v>0</v>
      </c>
      <c r="BQ105" s="16">
        <v>0</v>
      </c>
      <c r="BR105" s="16">
        <v>0</v>
      </c>
      <c r="BS105" s="16">
        <v>0</v>
      </c>
      <c r="BT105" s="16">
        <v>0</v>
      </c>
      <c r="BU105" s="16">
        <v>0</v>
      </c>
      <c r="BV105" s="16">
        <v>0</v>
      </c>
      <c r="BW105" s="16">
        <v>0</v>
      </c>
      <c r="BX105" s="16">
        <v>0</v>
      </c>
      <c r="BY105" s="16">
        <v>0</v>
      </c>
      <c r="BZ105" s="16">
        <v>32</v>
      </c>
      <c r="CA105" s="16">
        <v>0</v>
      </c>
      <c r="CB105" s="16">
        <v>0</v>
      </c>
      <c r="CC105" s="16">
        <v>2</v>
      </c>
      <c r="CD105" s="16">
        <v>0</v>
      </c>
      <c r="CE105" s="27">
        <v>34</v>
      </c>
    </row>
    <row r="106" spans="1:83" ht="15" customHeight="1" x14ac:dyDescent="0.25">
      <c r="A106" s="38"/>
      <c r="B106" s="13"/>
      <c r="C106" s="14" t="s">
        <v>106</v>
      </c>
      <c r="D106" s="17">
        <v>0</v>
      </c>
      <c r="E106" s="16">
        <v>0</v>
      </c>
      <c r="F106" s="16">
        <v>0</v>
      </c>
      <c r="G106" s="16">
        <v>0</v>
      </c>
      <c r="H106" s="16">
        <v>0</v>
      </c>
      <c r="I106" s="16">
        <v>0</v>
      </c>
      <c r="J106" s="16">
        <v>0</v>
      </c>
      <c r="K106" s="16">
        <v>0</v>
      </c>
      <c r="L106" s="16">
        <v>0</v>
      </c>
      <c r="M106" s="16">
        <v>1</v>
      </c>
      <c r="N106" s="16">
        <v>19</v>
      </c>
      <c r="O106" s="16">
        <v>1</v>
      </c>
      <c r="P106" s="16">
        <v>0</v>
      </c>
      <c r="Q106" s="16">
        <v>1</v>
      </c>
      <c r="R106" s="16">
        <v>0</v>
      </c>
      <c r="S106" s="27">
        <v>22</v>
      </c>
      <c r="T106" s="17">
        <v>0</v>
      </c>
      <c r="U106" s="16">
        <v>0</v>
      </c>
      <c r="V106" s="16">
        <v>0</v>
      </c>
      <c r="W106" s="16">
        <v>0</v>
      </c>
      <c r="X106" s="16">
        <v>0</v>
      </c>
      <c r="Y106" s="16">
        <v>0</v>
      </c>
      <c r="Z106" s="16">
        <v>0</v>
      </c>
      <c r="AA106" s="16">
        <v>0</v>
      </c>
      <c r="AB106" s="16">
        <v>0</v>
      </c>
      <c r="AC106" s="16">
        <v>0</v>
      </c>
      <c r="AD106" s="16">
        <v>23</v>
      </c>
      <c r="AE106" s="16">
        <v>1</v>
      </c>
      <c r="AF106" s="16">
        <v>2</v>
      </c>
      <c r="AG106" s="16">
        <v>0</v>
      </c>
      <c r="AH106" s="16">
        <v>0</v>
      </c>
      <c r="AI106" s="27">
        <v>26</v>
      </c>
      <c r="AJ106" s="17">
        <v>0</v>
      </c>
      <c r="AK106" s="16">
        <v>0</v>
      </c>
      <c r="AL106" s="16">
        <v>0</v>
      </c>
      <c r="AM106" s="16">
        <v>0</v>
      </c>
      <c r="AN106" s="16">
        <v>0</v>
      </c>
      <c r="AO106" s="16">
        <v>0</v>
      </c>
      <c r="AP106" s="16">
        <v>0</v>
      </c>
      <c r="AQ106" s="16">
        <v>0</v>
      </c>
      <c r="AR106" s="16">
        <v>0</v>
      </c>
      <c r="AS106" s="16">
        <v>0</v>
      </c>
      <c r="AT106" s="16">
        <v>23</v>
      </c>
      <c r="AU106" s="16">
        <v>0</v>
      </c>
      <c r="AV106" s="16">
        <v>0</v>
      </c>
      <c r="AW106" s="16">
        <v>2</v>
      </c>
      <c r="AX106" s="16">
        <v>0</v>
      </c>
      <c r="AY106" s="27">
        <v>25</v>
      </c>
      <c r="AZ106" s="17">
        <v>0</v>
      </c>
      <c r="BA106" s="16">
        <v>0</v>
      </c>
      <c r="BB106" s="16">
        <v>0</v>
      </c>
      <c r="BC106" s="16">
        <v>0</v>
      </c>
      <c r="BD106" s="16">
        <v>0</v>
      </c>
      <c r="BE106" s="16">
        <v>0</v>
      </c>
      <c r="BF106" s="16">
        <v>0</v>
      </c>
      <c r="BG106" s="16">
        <v>0</v>
      </c>
      <c r="BH106" s="16">
        <v>0</v>
      </c>
      <c r="BI106" s="16">
        <v>0</v>
      </c>
      <c r="BJ106" s="16">
        <v>9</v>
      </c>
      <c r="BK106" s="16">
        <v>0</v>
      </c>
      <c r="BL106" s="16">
        <v>1</v>
      </c>
      <c r="BM106" s="16">
        <v>3</v>
      </c>
      <c r="BN106" s="16">
        <v>0</v>
      </c>
      <c r="BO106" s="27">
        <v>13</v>
      </c>
      <c r="BP106" s="17">
        <v>0</v>
      </c>
      <c r="BQ106" s="16">
        <v>0</v>
      </c>
      <c r="BR106" s="16">
        <v>0</v>
      </c>
      <c r="BS106" s="16">
        <v>0</v>
      </c>
      <c r="BT106" s="16">
        <v>0</v>
      </c>
      <c r="BU106" s="16">
        <v>0</v>
      </c>
      <c r="BV106" s="16">
        <v>0</v>
      </c>
      <c r="BW106" s="16">
        <v>0</v>
      </c>
      <c r="BX106" s="16">
        <v>0</v>
      </c>
      <c r="BY106" s="16">
        <v>0</v>
      </c>
      <c r="BZ106" s="16">
        <v>10</v>
      </c>
      <c r="CA106" s="16">
        <v>0</v>
      </c>
      <c r="CB106" s="16">
        <v>4</v>
      </c>
      <c r="CC106" s="16">
        <v>3</v>
      </c>
      <c r="CD106" s="16">
        <v>1</v>
      </c>
      <c r="CE106" s="27">
        <v>18</v>
      </c>
    </row>
    <row r="107" spans="1:83" ht="15" customHeight="1" x14ac:dyDescent="0.25">
      <c r="A107" s="38"/>
      <c r="B107" s="13"/>
      <c r="C107" s="14" t="s">
        <v>107</v>
      </c>
      <c r="D107" s="17">
        <v>0</v>
      </c>
      <c r="E107" s="16">
        <v>0</v>
      </c>
      <c r="F107" s="16">
        <v>0</v>
      </c>
      <c r="G107" s="16">
        <v>0</v>
      </c>
      <c r="H107" s="16">
        <v>0</v>
      </c>
      <c r="I107" s="16">
        <v>0</v>
      </c>
      <c r="J107" s="16">
        <v>0</v>
      </c>
      <c r="K107" s="16">
        <v>0</v>
      </c>
      <c r="L107" s="16">
        <v>0</v>
      </c>
      <c r="M107" s="16">
        <v>0</v>
      </c>
      <c r="N107" s="16">
        <v>2</v>
      </c>
      <c r="O107" s="16">
        <v>0</v>
      </c>
      <c r="P107" s="16">
        <v>0</v>
      </c>
      <c r="Q107" s="16">
        <v>0</v>
      </c>
      <c r="R107" s="16">
        <v>0</v>
      </c>
      <c r="S107" s="27">
        <v>2</v>
      </c>
      <c r="T107" s="17">
        <v>0</v>
      </c>
      <c r="U107" s="16">
        <v>0</v>
      </c>
      <c r="V107" s="16">
        <v>0</v>
      </c>
      <c r="W107" s="16">
        <v>0</v>
      </c>
      <c r="X107" s="16">
        <v>0</v>
      </c>
      <c r="Y107" s="16">
        <v>0</v>
      </c>
      <c r="Z107" s="16">
        <v>0</v>
      </c>
      <c r="AA107" s="16">
        <v>0</v>
      </c>
      <c r="AB107" s="16">
        <v>0</v>
      </c>
      <c r="AC107" s="16">
        <v>0</v>
      </c>
      <c r="AD107" s="16">
        <v>1</v>
      </c>
      <c r="AE107" s="16">
        <v>0</v>
      </c>
      <c r="AF107" s="16">
        <v>0</v>
      </c>
      <c r="AG107" s="16">
        <v>0</v>
      </c>
      <c r="AH107" s="16">
        <v>0</v>
      </c>
      <c r="AI107" s="27">
        <v>1</v>
      </c>
      <c r="AJ107" s="17">
        <v>0</v>
      </c>
      <c r="AK107" s="16">
        <v>0</v>
      </c>
      <c r="AL107" s="16">
        <v>0</v>
      </c>
      <c r="AM107" s="16">
        <v>0</v>
      </c>
      <c r="AN107" s="16">
        <v>0</v>
      </c>
      <c r="AO107" s="16">
        <v>0</v>
      </c>
      <c r="AP107" s="16">
        <v>0</v>
      </c>
      <c r="AQ107" s="16">
        <v>0</v>
      </c>
      <c r="AR107" s="16">
        <v>0</v>
      </c>
      <c r="AS107" s="16">
        <v>0</v>
      </c>
      <c r="AT107" s="16">
        <v>0</v>
      </c>
      <c r="AU107" s="16">
        <v>0</v>
      </c>
      <c r="AV107" s="16">
        <v>0</v>
      </c>
      <c r="AW107" s="16">
        <v>0</v>
      </c>
      <c r="AX107" s="16">
        <v>0</v>
      </c>
      <c r="AY107" s="27">
        <v>0</v>
      </c>
      <c r="AZ107" s="17">
        <v>0</v>
      </c>
      <c r="BA107" s="16">
        <v>0</v>
      </c>
      <c r="BB107" s="16">
        <v>0</v>
      </c>
      <c r="BC107" s="16">
        <v>0</v>
      </c>
      <c r="BD107" s="16">
        <v>0</v>
      </c>
      <c r="BE107" s="16">
        <v>0</v>
      </c>
      <c r="BF107" s="16">
        <v>0</v>
      </c>
      <c r="BG107" s="16">
        <v>0</v>
      </c>
      <c r="BH107" s="16">
        <v>0</v>
      </c>
      <c r="BI107" s="16">
        <v>0</v>
      </c>
      <c r="BJ107" s="16">
        <v>1</v>
      </c>
      <c r="BK107" s="16">
        <v>0</v>
      </c>
      <c r="BL107" s="16">
        <v>0</v>
      </c>
      <c r="BM107" s="16">
        <v>0</v>
      </c>
      <c r="BN107" s="16">
        <v>0</v>
      </c>
      <c r="BO107" s="27">
        <v>1</v>
      </c>
      <c r="BP107" s="17">
        <v>0</v>
      </c>
      <c r="BQ107" s="16">
        <v>0</v>
      </c>
      <c r="BR107" s="16">
        <v>0</v>
      </c>
      <c r="BS107" s="16">
        <v>0</v>
      </c>
      <c r="BT107" s="16">
        <v>0</v>
      </c>
      <c r="BU107" s="16">
        <v>0</v>
      </c>
      <c r="BV107" s="16">
        <v>0</v>
      </c>
      <c r="BW107" s="16">
        <v>0</v>
      </c>
      <c r="BX107" s="16">
        <v>0</v>
      </c>
      <c r="BY107" s="16">
        <v>0</v>
      </c>
      <c r="BZ107" s="16">
        <v>2</v>
      </c>
      <c r="CA107" s="16">
        <v>0</v>
      </c>
      <c r="CB107" s="16">
        <v>0</v>
      </c>
      <c r="CC107" s="16">
        <v>0</v>
      </c>
      <c r="CD107" s="16">
        <v>0</v>
      </c>
      <c r="CE107" s="27">
        <v>2</v>
      </c>
    </row>
    <row r="108" spans="1:83" ht="15" customHeight="1" x14ac:dyDescent="0.25">
      <c r="A108" s="38"/>
      <c r="B108" s="13"/>
      <c r="C108" s="14" t="s">
        <v>384</v>
      </c>
      <c r="D108" s="17">
        <v>0</v>
      </c>
      <c r="E108" s="16">
        <v>0</v>
      </c>
      <c r="F108" s="16">
        <v>0</v>
      </c>
      <c r="G108" s="16">
        <v>0</v>
      </c>
      <c r="H108" s="16">
        <v>0</v>
      </c>
      <c r="I108" s="16">
        <v>0</v>
      </c>
      <c r="J108" s="16">
        <v>0</v>
      </c>
      <c r="K108" s="16">
        <v>0</v>
      </c>
      <c r="L108" s="16">
        <v>0</v>
      </c>
      <c r="M108" s="16">
        <v>0</v>
      </c>
      <c r="N108" s="16">
        <v>74</v>
      </c>
      <c r="O108" s="16">
        <v>4</v>
      </c>
      <c r="P108" s="16">
        <v>2</v>
      </c>
      <c r="Q108" s="16">
        <v>13</v>
      </c>
      <c r="R108" s="16">
        <v>3</v>
      </c>
      <c r="S108" s="27">
        <v>96</v>
      </c>
      <c r="T108" s="17">
        <v>0</v>
      </c>
      <c r="U108" s="16">
        <v>0</v>
      </c>
      <c r="V108" s="16">
        <v>0</v>
      </c>
      <c r="W108" s="16">
        <v>0</v>
      </c>
      <c r="X108" s="16">
        <v>0</v>
      </c>
      <c r="Y108" s="16">
        <v>0</v>
      </c>
      <c r="Z108" s="16">
        <v>0</v>
      </c>
      <c r="AA108" s="16">
        <v>0</v>
      </c>
      <c r="AB108" s="16">
        <v>0</v>
      </c>
      <c r="AC108" s="16">
        <v>0</v>
      </c>
      <c r="AD108" s="16">
        <v>73</v>
      </c>
      <c r="AE108" s="16">
        <v>2</v>
      </c>
      <c r="AF108" s="16">
        <v>2</v>
      </c>
      <c r="AG108" s="16">
        <v>16</v>
      </c>
      <c r="AH108" s="16">
        <v>2</v>
      </c>
      <c r="AI108" s="27">
        <v>95</v>
      </c>
      <c r="AJ108" s="17">
        <v>0</v>
      </c>
      <c r="AK108" s="16">
        <v>0</v>
      </c>
      <c r="AL108" s="16">
        <v>0</v>
      </c>
      <c r="AM108" s="16">
        <v>0</v>
      </c>
      <c r="AN108" s="16">
        <v>0</v>
      </c>
      <c r="AO108" s="16">
        <v>0</v>
      </c>
      <c r="AP108" s="16">
        <v>0</v>
      </c>
      <c r="AQ108" s="16">
        <v>0</v>
      </c>
      <c r="AR108" s="16">
        <v>0</v>
      </c>
      <c r="AS108" s="16">
        <v>0</v>
      </c>
      <c r="AT108" s="16">
        <v>59</v>
      </c>
      <c r="AU108" s="16">
        <v>4</v>
      </c>
      <c r="AV108" s="16">
        <v>5</v>
      </c>
      <c r="AW108" s="16">
        <v>5</v>
      </c>
      <c r="AX108" s="16">
        <v>0</v>
      </c>
      <c r="AY108" s="27">
        <v>73</v>
      </c>
      <c r="AZ108" s="17">
        <v>0</v>
      </c>
      <c r="BA108" s="16">
        <v>0</v>
      </c>
      <c r="BB108" s="16">
        <v>0</v>
      </c>
      <c r="BC108" s="16">
        <v>0</v>
      </c>
      <c r="BD108" s="16">
        <v>0</v>
      </c>
      <c r="BE108" s="16">
        <v>0</v>
      </c>
      <c r="BF108" s="16">
        <v>0</v>
      </c>
      <c r="BG108" s="16">
        <v>0</v>
      </c>
      <c r="BH108" s="16">
        <v>0</v>
      </c>
      <c r="BI108" s="16">
        <v>1</v>
      </c>
      <c r="BJ108" s="16">
        <v>53</v>
      </c>
      <c r="BK108" s="16">
        <v>1</v>
      </c>
      <c r="BL108" s="16">
        <v>3</v>
      </c>
      <c r="BM108" s="16">
        <v>4</v>
      </c>
      <c r="BN108" s="16">
        <v>1</v>
      </c>
      <c r="BO108" s="27">
        <v>63</v>
      </c>
      <c r="BP108" s="17">
        <v>0</v>
      </c>
      <c r="BQ108" s="16">
        <v>0</v>
      </c>
      <c r="BR108" s="16">
        <v>0</v>
      </c>
      <c r="BS108" s="16">
        <v>0</v>
      </c>
      <c r="BT108" s="16">
        <v>0</v>
      </c>
      <c r="BU108" s="16">
        <v>0</v>
      </c>
      <c r="BV108" s="16">
        <v>0</v>
      </c>
      <c r="BW108" s="16">
        <v>0</v>
      </c>
      <c r="BX108" s="16">
        <v>0</v>
      </c>
      <c r="BY108" s="16">
        <v>0</v>
      </c>
      <c r="BZ108" s="16">
        <v>65</v>
      </c>
      <c r="CA108" s="16">
        <v>2</v>
      </c>
      <c r="CB108" s="16">
        <v>2</v>
      </c>
      <c r="CC108" s="16">
        <v>10</v>
      </c>
      <c r="CD108" s="16">
        <v>0</v>
      </c>
      <c r="CE108" s="27">
        <v>79</v>
      </c>
    </row>
    <row r="109" spans="1:83" ht="15" customHeight="1" x14ac:dyDescent="0.25">
      <c r="A109" s="38"/>
      <c r="B109" s="13"/>
      <c r="C109" s="14" t="s">
        <v>41</v>
      </c>
      <c r="D109" s="17">
        <v>0</v>
      </c>
      <c r="E109" s="16">
        <v>0</v>
      </c>
      <c r="F109" s="16">
        <v>0</v>
      </c>
      <c r="G109" s="16">
        <v>0</v>
      </c>
      <c r="H109" s="16">
        <v>0</v>
      </c>
      <c r="I109" s="16">
        <v>0</v>
      </c>
      <c r="J109" s="16">
        <v>0</v>
      </c>
      <c r="K109" s="16">
        <v>0</v>
      </c>
      <c r="L109" s="16">
        <v>0</v>
      </c>
      <c r="M109" s="16">
        <v>1</v>
      </c>
      <c r="N109" s="16">
        <v>117</v>
      </c>
      <c r="O109" s="16">
        <v>5</v>
      </c>
      <c r="P109" s="16">
        <v>2</v>
      </c>
      <c r="Q109" s="16">
        <v>15</v>
      </c>
      <c r="R109" s="16">
        <v>3</v>
      </c>
      <c r="S109" s="27">
        <v>143</v>
      </c>
      <c r="T109" s="17">
        <v>0</v>
      </c>
      <c r="U109" s="16">
        <v>0</v>
      </c>
      <c r="V109" s="16">
        <v>0</v>
      </c>
      <c r="W109" s="16">
        <v>0</v>
      </c>
      <c r="X109" s="16">
        <v>0</v>
      </c>
      <c r="Y109" s="16">
        <v>0</v>
      </c>
      <c r="Z109" s="16">
        <v>0</v>
      </c>
      <c r="AA109" s="16">
        <v>0</v>
      </c>
      <c r="AB109" s="16">
        <v>0</v>
      </c>
      <c r="AC109" s="16">
        <v>0</v>
      </c>
      <c r="AD109" s="16">
        <v>113</v>
      </c>
      <c r="AE109" s="16">
        <v>3</v>
      </c>
      <c r="AF109" s="16">
        <v>4</v>
      </c>
      <c r="AG109" s="16">
        <v>18</v>
      </c>
      <c r="AH109" s="16">
        <v>2</v>
      </c>
      <c r="AI109" s="27">
        <v>140</v>
      </c>
      <c r="AJ109" s="17">
        <v>0</v>
      </c>
      <c r="AK109" s="16">
        <v>0</v>
      </c>
      <c r="AL109" s="16">
        <v>0</v>
      </c>
      <c r="AM109" s="16">
        <v>0</v>
      </c>
      <c r="AN109" s="16">
        <v>0</v>
      </c>
      <c r="AO109" s="16">
        <v>0</v>
      </c>
      <c r="AP109" s="16">
        <v>0</v>
      </c>
      <c r="AQ109" s="16">
        <v>0</v>
      </c>
      <c r="AR109" s="16">
        <v>0</v>
      </c>
      <c r="AS109" s="16">
        <v>0</v>
      </c>
      <c r="AT109" s="16">
        <v>94</v>
      </c>
      <c r="AU109" s="16">
        <v>5</v>
      </c>
      <c r="AV109" s="16">
        <v>5</v>
      </c>
      <c r="AW109" s="16">
        <v>8</v>
      </c>
      <c r="AX109" s="16">
        <v>0</v>
      </c>
      <c r="AY109" s="27">
        <v>112</v>
      </c>
      <c r="AZ109" s="17">
        <v>0</v>
      </c>
      <c r="BA109" s="16">
        <v>0</v>
      </c>
      <c r="BB109" s="16">
        <v>0</v>
      </c>
      <c r="BC109" s="16">
        <v>0</v>
      </c>
      <c r="BD109" s="16">
        <v>0</v>
      </c>
      <c r="BE109" s="16">
        <v>0</v>
      </c>
      <c r="BF109" s="16">
        <v>0</v>
      </c>
      <c r="BG109" s="16">
        <v>0</v>
      </c>
      <c r="BH109" s="16">
        <v>0</v>
      </c>
      <c r="BI109" s="16">
        <v>1</v>
      </c>
      <c r="BJ109" s="16">
        <v>72</v>
      </c>
      <c r="BK109" s="16">
        <v>1</v>
      </c>
      <c r="BL109" s="16">
        <v>4</v>
      </c>
      <c r="BM109" s="16">
        <v>7</v>
      </c>
      <c r="BN109" s="16">
        <v>1</v>
      </c>
      <c r="BO109" s="27">
        <v>86</v>
      </c>
      <c r="BP109" s="17">
        <v>0</v>
      </c>
      <c r="BQ109" s="16">
        <v>0</v>
      </c>
      <c r="BR109" s="16">
        <v>0</v>
      </c>
      <c r="BS109" s="16">
        <v>0</v>
      </c>
      <c r="BT109" s="16">
        <v>0</v>
      </c>
      <c r="BU109" s="16">
        <v>0</v>
      </c>
      <c r="BV109" s="16">
        <v>0</v>
      </c>
      <c r="BW109" s="16">
        <v>0</v>
      </c>
      <c r="BX109" s="16">
        <v>0</v>
      </c>
      <c r="BY109" s="16">
        <v>0</v>
      </c>
      <c r="BZ109" s="16">
        <v>109</v>
      </c>
      <c r="CA109" s="16">
        <v>2</v>
      </c>
      <c r="CB109" s="16">
        <v>6</v>
      </c>
      <c r="CC109" s="16">
        <v>15</v>
      </c>
      <c r="CD109" s="16">
        <v>1</v>
      </c>
      <c r="CE109" s="27">
        <v>133</v>
      </c>
    </row>
    <row r="110" spans="1:83" ht="15" customHeight="1" x14ac:dyDescent="0.25">
      <c r="A110" s="39"/>
      <c r="B110" s="37" t="s">
        <v>41</v>
      </c>
      <c r="C110" s="37"/>
      <c r="D110" s="19">
        <v>146</v>
      </c>
      <c r="E110" s="20">
        <v>14</v>
      </c>
      <c r="F110" s="20">
        <v>1</v>
      </c>
      <c r="G110" s="20">
        <v>6</v>
      </c>
      <c r="H110" s="20">
        <v>52</v>
      </c>
      <c r="I110" s="20">
        <v>30</v>
      </c>
      <c r="J110" s="20">
        <v>107</v>
      </c>
      <c r="K110" s="20">
        <v>61</v>
      </c>
      <c r="L110" s="20">
        <v>400</v>
      </c>
      <c r="M110" s="20">
        <v>647</v>
      </c>
      <c r="N110" s="20">
        <v>1630</v>
      </c>
      <c r="O110" s="20">
        <v>92</v>
      </c>
      <c r="P110" s="20">
        <v>680</v>
      </c>
      <c r="Q110" s="20">
        <v>269</v>
      </c>
      <c r="R110" s="20">
        <v>267</v>
      </c>
      <c r="S110" s="28">
        <v>4402</v>
      </c>
      <c r="T110" s="19">
        <v>164</v>
      </c>
      <c r="U110" s="20">
        <v>17</v>
      </c>
      <c r="V110" s="20">
        <v>1</v>
      </c>
      <c r="W110" s="20">
        <v>5</v>
      </c>
      <c r="X110" s="20">
        <v>44</v>
      </c>
      <c r="Y110" s="20">
        <v>28</v>
      </c>
      <c r="Z110" s="20">
        <v>96</v>
      </c>
      <c r="AA110" s="20">
        <v>58</v>
      </c>
      <c r="AB110" s="20">
        <v>388</v>
      </c>
      <c r="AC110" s="20">
        <v>621</v>
      </c>
      <c r="AD110" s="20">
        <v>1515</v>
      </c>
      <c r="AE110" s="20">
        <v>102</v>
      </c>
      <c r="AF110" s="20">
        <v>691</v>
      </c>
      <c r="AG110" s="20">
        <v>237</v>
      </c>
      <c r="AH110" s="20">
        <v>236</v>
      </c>
      <c r="AI110" s="28">
        <v>4203</v>
      </c>
      <c r="AJ110" s="19">
        <v>183</v>
      </c>
      <c r="AK110" s="20">
        <v>19</v>
      </c>
      <c r="AL110" s="20">
        <v>1</v>
      </c>
      <c r="AM110" s="20">
        <v>11</v>
      </c>
      <c r="AN110" s="20">
        <v>42</v>
      </c>
      <c r="AO110" s="20">
        <v>26</v>
      </c>
      <c r="AP110" s="20">
        <v>125</v>
      </c>
      <c r="AQ110" s="20">
        <v>57</v>
      </c>
      <c r="AR110" s="20">
        <v>361</v>
      </c>
      <c r="AS110" s="20">
        <v>638</v>
      </c>
      <c r="AT110" s="20">
        <v>1446</v>
      </c>
      <c r="AU110" s="20">
        <v>83</v>
      </c>
      <c r="AV110" s="20">
        <v>706</v>
      </c>
      <c r="AW110" s="20">
        <v>197</v>
      </c>
      <c r="AX110" s="20">
        <v>350</v>
      </c>
      <c r="AY110" s="28">
        <v>4245</v>
      </c>
      <c r="AZ110" s="19">
        <v>189</v>
      </c>
      <c r="BA110" s="20">
        <v>20</v>
      </c>
      <c r="BB110" s="20">
        <v>1</v>
      </c>
      <c r="BC110" s="20">
        <v>6</v>
      </c>
      <c r="BD110" s="20">
        <v>46</v>
      </c>
      <c r="BE110" s="20">
        <v>24</v>
      </c>
      <c r="BF110" s="20">
        <v>115</v>
      </c>
      <c r="BG110" s="20">
        <v>43</v>
      </c>
      <c r="BH110" s="20">
        <v>317</v>
      </c>
      <c r="BI110" s="20">
        <v>672</v>
      </c>
      <c r="BJ110" s="20">
        <v>1434</v>
      </c>
      <c r="BK110" s="20">
        <v>97</v>
      </c>
      <c r="BL110" s="20">
        <v>704</v>
      </c>
      <c r="BM110" s="20">
        <v>175</v>
      </c>
      <c r="BN110" s="20">
        <v>332</v>
      </c>
      <c r="BO110" s="28">
        <v>4175</v>
      </c>
      <c r="BP110" s="19">
        <v>189</v>
      </c>
      <c r="BQ110" s="20">
        <v>8</v>
      </c>
      <c r="BR110" s="20">
        <v>1</v>
      </c>
      <c r="BS110" s="20">
        <v>4</v>
      </c>
      <c r="BT110" s="20">
        <v>56</v>
      </c>
      <c r="BU110" s="20">
        <v>28</v>
      </c>
      <c r="BV110" s="20">
        <v>80</v>
      </c>
      <c r="BW110" s="20">
        <v>52</v>
      </c>
      <c r="BX110" s="20">
        <v>361</v>
      </c>
      <c r="BY110" s="20">
        <v>609</v>
      </c>
      <c r="BZ110" s="20">
        <v>1412</v>
      </c>
      <c r="CA110" s="20">
        <v>96</v>
      </c>
      <c r="CB110" s="20">
        <v>690</v>
      </c>
      <c r="CC110" s="20">
        <v>156</v>
      </c>
      <c r="CD110" s="20">
        <v>331</v>
      </c>
      <c r="CE110" s="28">
        <v>4073</v>
      </c>
    </row>
    <row r="111" spans="1:83" ht="15" customHeight="1" x14ac:dyDescent="0.25">
      <c r="A111" s="38" t="s">
        <v>23</v>
      </c>
      <c r="B111" s="13" t="s">
        <v>108</v>
      </c>
      <c r="C111" s="14" t="s">
        <v>109</v>
      </c>
      <c r="D111" s="17">
        <v>1</v>
      </c>
      <c r="E111" s="16">
        <v>0</v>
      </c>
      <c r="F111" s="16">
        <v>0</v>
      </c>
      <c r="G111" s="16">
        <v>0</v>
      </c>
      <c r="H111" s="16">
        <v>1</v>
      </c>
      <c r="I111" s="16">
        <v>2</v>
      </c>
      <c r="J111" s="16">
        <v>0</v>
      </c>
      <c r="K111" s="16">
        <v>0</v>
      </c>
      <c r="L111" s="16">
        <v>6</v>
      </c>
      <c r="M111" s="16">
        <v>12</v>
      </c>
      <c r="N111" s="16">
        <v>450</v>
      </c>
      <c r="O111" s="16">
        <v>63</v>
      </c>
      <c r="P111" s="16">
        <v>67</v>
      </c>
      <c r="Q111" s="16">
        <v>119</v>
      </c>
      <c r="R111" s="16">
        <v>74</v>
      </c>
      <c r="S111" s="27">
        <v>795</v>
      </c>
      <c r="T111" s="17">
        <v>0</v>
      </c>
      <c r="U111" s="16">
        <v>0</v>
      </c>
      <c r="V111" s="16">
        <v>0</v>
      </c>
      <c r="W111" s="16">
        <v>0</v>
      </c>
      <c r="X111" s="16">
        <v>0</v>
      </c>
      <c r="Y111" s="16">
        <v>0</v>
      </c>
      <c r="Z111" s="16">
        <v>0</v>
      </c>
      <c r="AA111" s="16">
        <v>1</v>
      </c>
      <c r="AB111" s="16">
        <v>3</v>
      </c>
      <c r="AC111" s="16">
        <v>14</v>
      </c>
      <c r="AD111" s="16">
        <v>468</v>
      </c>
      <c r="AE111" s="16">
        <v>89</v>
      </c>
      <c r="AF111" s="16">
        <v>54</v>
      </c>
      <c r="AG111" s="16">
        <v>98</v>
      </c>
      <c r="AH111" s="16">
        <v>89</v>
      </c>
      <c r="AI111" s="27">
        <v>816</v>
      </c>
      <c r="AJ111" s="17">
        <v>0</v>
      </c>
      <c r="AK111" s="16">
        <v>0</v>
      </c>
      <c r="AL111" s="16">
        <v>0</v>
      </c>
      <c r="AM111" s="16">
        <v>0</v>
      </c>
      <c r="AN111" s="16">
        <v>0</v>
      </c>
      <c r="AO111" s="16">
        <v>1</v>
      </c>
      <c r="AP111" s="16">
        <v>0</v>
      </c>
      <c r="AQ111" s="16">
        <v>2</v>
      </c>
      <c r="AR111" s="16">
        <v>3</v>
      </c>
      <c r="AS111" s="16">
        <v>9</v>
      </c>
      <c r="AT111" s="16">
        <v>449</v>
      </c>
      <c r="AU111" s="16">
        <v>99</v>
      </c>
      <c r="AV111" s="16">
        <v>50</v>
      </c>
      <c r="AW111" s="16">
        <v>91</v>
      </c>
      <c r="AX111" s="16">
        <v>90</v>
      </c>
      <c r="AY111" s="27">
        <v>794</v>
      </c>
      <c r="AZ111" s="17">
        <v>0</v>
      </c>
      <c r="BA111" s="16">
        <v>0</v>
      </c>
      <c r="BB111" s="16">
        <v>0</v>
      </c>
      <c r="BC111" s="16">
        <v>0</v>
      </c>
      <c r="BD111" s="16">
        <v>0</v>
      </c>
      <c r="BE111" s="16">
        <v>0</v>
      </c>
      <c r="BF111" s="16">
        <v>0</v>
      </c>
      <c r="BG111" s="16">
        <v>0</v>
      </c>
      <c r="BH111" s="16">
        <v>7</v>
      </c>
      <c r="BI111" s="16">
        <v>15</v>
      </c>
      <c r="BJ111" s="16">
        <v>547</v>
      </c>
      <c r="BK111" s="16">
        <v>97</v>
      </c>
      <c r="BL111" s="16">
        <v>46</v>
      </c>
      <c r="BM111" s="16">
        <v>86</v>
      </c>
      <c r="BN111" s="16">
        <v>88</v>
      </c>
      <c r="BO111" s="27">
        <v>886</v>
      </c>
      <c r="BP111" s="17">
        <v>0</v>
      </c>
      <c r="BQ111" s="16">
        <v>0</v>
      </c>
      <c r="BR111" s="16">
        <v>0</v>
      </c>
      <c r="BS111" s="16">
        <v>0</v>
      </c>
      <c r="BT111" s="16">
        <v>0</v>
      </c>
      <c r="BU111" s="16">
        <v>0</v>
      </c>
      <c r="BV111" s="16">
        <v>0</v>
      </c>
      <c r="BW111" s="16">
        <v>2</v>
      </c>
      <c r="BX111" s="16">
        <v>7</v>
      </c>
      <c r="BY111" s="16">
        <v>7</v>
      </c>
      <c r="BZ111" s="16">
        <v>567</v>
      </c>
      <c r="CA111" s="16">
        <v>89</v>
      </c>
      <c r="CB111" s="16">
        <v>54</v>
      </c>
      <c r="CC111" s="16">
        <v>112</v>
      </c>
      <c r="CD111" s="16">
        <v>71</v>
      </c>
      <c r="CE111" s="27">
        <v>909</v>
      </c>
    </row>
    <row r="112" spans="1:83" ht="15" customHeight="1" x14ac:dyDescent="0.25">
      <c r="A112" s="38"/>
      <c r="B112" s="13"/>
      <c r="C112" s="14" t="s">
        <v>110</v>
      </c>
      <c r="D112" s="17">
        <v>141</v>
      </c>
      <c r="E112" s="16">
        <v>15</v>
      </c>
      <c r="F112" s="16">
        <v>0</v>
      </c>
      <c r="G112" s="16">
        <v>2</v>
      </c>
      <c r="H112" s="16">
        <v>46</v>
      </c>
      <c r="I112" s="16">
        <v>21</v>
      </c>
      <c r="J112" s="16">
        <v>38</v>
      </c>
      <c r="K112" s="16">
        <v>23</v>
      </c>
      <c r="L112" s="16">
        <v>96</v>
      </c>
      <c r="M112" s="16">
        <v>103</v>
      </c>
      <c r="N112" s="16">
        <v>27</v>
      </c>
      <c r="O112" s="16">
        <v>0</v>
      </c>
      <c r="P112" s="16">
        <v>14</v>
      </c>
      <c r="Q112" s="16">
        <v>5</v>
      </c>
      <c r="R112" s="16">
        <v>19</v>
      </c>
      <c r="S112" s="27">
        <v>550</v>
      </c>
      <c r="T112" s="17">
        <v>162</v>
      </c>
      <c r="U112" s="16">
        <v>8</v>
      </c>
      <c r="V112" s="16">
        <v>2</v>
      </c>
      <c r="W112" s="16">
        <v>11</v>
      </c>
      <c r="X112" s="16">
        <v>43</v>
      </c>
      <c r="Y112" s="16">
        <v>21</v>
      </c>
      <c r="Z112" s="16">
        <v>39</v>
      </c>
      <c r="AA112" s="16">
        <v>33</v>
      </c>
      <c r="AB112" s="16">
        <v>88</v>
      </c>
      <c r="AC112" s="16">
        <v>113</v>
      </c>
      <c r="AD112" s="16">
        <v>35</v>
      </c>
      <c r="AE112" s="16">
        <v>4</v>
      </c>
      <c r="AF112" s="16">
        <v>20</v>
      </c>
      <c r="AG112" s="16">
        <v>0</v>
      </c>
      <c r="AH112" s="16">
        <v>14</v>
      </c>
      <c r="AI112" s="27">
        <v>593</v>
      </c>
      <c r="AJ112" s="17">
        <v>173</v>
      </c>
      <c r="AK112" s="16">
        <v>17</v>
      </c>
      <c r="AL112" s="16">
        <v>1</v>
      </c>
      <c r="AM112" s="16">
        <v>14</v>
      </c>
      <c r="AN112" s="16">
        <v>54</v>
      </c>
      <c r="AO112" s="16">
        <v>19</v>
      </c>
      <c r="AP112" s="16">
        <v>36</v>
      </c>
      <c r="AQ112" s="16">
        <v>29</v>
      </c>
      <c r="AR112" s="16">
        <v>105</v>
      </c>
      <c r="AS112" s="16">
        <v>96</v>
      </c>
      <c r="AT112" s="16">
        <v>27</v>
      </c>
      <c r="AU112" s="16">
        <v>3</v>
      </c>
      <c r="AV112" s="16">
        <v>19</v>
      </c>
      <c r="AW112" s="16">
        <v>2</v>
      </c>
      <c r="AX112" s="16">
        <v>10</v>
      </c>
      <c r="AY112" s="27">
        <v>605</v>
      </c>
      <c r="AZ112" s="17">
        <v>215</v>
      </c>
      <c r="BA112" s="16">
        <v>6</v>
      </c>
      <c r="BB112" s="16">
        <v>1</v>
      </c>
      <c r="BC112" s="16">
        <v>7</v>
      </c>
      <c r="BD112" s="16">
        <v>59</v>
      </c>
      <c r="BE112" s="16">
        <v>25</v>
      </c>
      <c r="BF112" s="16">
        <v>32</v>
      </c>
      <c r="BG112" s="16">
        <v>14</v>
      </c>
      <c r="BH112" s="16">
        <v>82</v>
      </c>
      <c r="BI112" s="16">
        <v>128</v>
      </c>
      <c r="BJ112" s="16">
        <v>33</v>
      </c>
      <c r="BK112" s="16">
        <v>2</v>
      </c>
      <c r="BL112" s="16">
        <v>20</v>
      </c>
      <c r="BM112" s="16">
        <v>0</v>
      </c>
      <c r="BN112" s="16">
        <v>14</v>
      </c>
      <c r="BO112" s="27">
        <v>638</v>
      </c>
      <c r="BP112" s="17">
        <v>283</v>
      </c>
      <c r="BQ112" s="16">
        <v>9</v>
      </c>
      <c r="BR112" s="16">
        <v>0</v>
      </c>
      <c r="BS112" s="16">
        <v>20</v>
      </c>
      <c r="BT112" s="16">
        <v>53</v>
      </c>
      <c r="BU112" s="16">
        <v>43</v>
      </c>
      <c r="BV112" s="16">
        <v>35</v>
      </c>
      <c r="BW112" s="16">
        <v>16</v>
      </c>
      <c r="BX112" s="16">
        <v>126</v>
      </c>
      <c r="BY112" s="16">
        <v>162</v>
      </c>
      <c r="BZ112" s="16">
        <v>38</v>
      </c>
      <c r="CA112" s="16">
        <v>6</v>
      </c>
      <c r="CB112" s="16">
        <v>23</v>
      </c>
      <c r="CC112" s="16">
        <v>2</v>
      </c>
      <c r="CD112" s="16">
        <v>6</v>
      </c>
      <c r="CE112" s="27">
        <v>822</v>
      </c>
    </row>
    <row r="113" spans="1:83" ht="15" customHeight="1" x14ac:dyDescent="0.25">
      <c r="A113" s="38"/>
      <c r="B113" s="13"/>
      <c r="C113" s="14" t="s">
        <v>111</v>
      </c>
      <c r="D113" s="17">
        <v>121</v>
      </c>
      <c r="E113" s="16">
        <v>26</v>
      </c>
      <c r="F113" s="16">
        <v>0</v>
      </c>
      <c r="G113" s="16">
        <v>5</v>
      </c>
      <c r="H113" s="16">
        <v>51</v>
      </c>
      <c r="I113" s="16">
        <v>34</v>
      </c>
      <c r="J113" s="16">
        <v>109</v>
      </c>
      <c r="K113" s="16">
        <v>64</v>
      </c>
      <c r="L113" s="16">
        <v>192</v>
      </c>
      <c r="M113" s="16">
        <v>378</v>
      </c>
      <c r="N113" s="16">
        <v>147</v>
      </c>
      <c r="O113" s="16">
        <v>6</v>
      </c>
      <c r="P113" s="16">
        <v>114</v>
      </c>
      <c r="Q113" s="16">
        <v>4</v>
      </c>
      <c r="R113" s="16">
        <v>61</v>
      </c>
      <c r="S113" s="27">
        <v>1312</v>
      </c>
      <c r="T113" s="17">
        <v>98</v>
      </c>
      <c r="U113" s="16">
        <v>19</v>
      </c>
      <c r="V113" s="16">
        <v>0</v>
      </c>
      <c r="W113" s="16">
        <v>13</v>
      </c>
      <c r="X113" s="16">
        <v>43</v>
      </c>
      <c r="Y113" s="16">
        <v>38</v>
      </c>
      <c r="Z113" s="16">
        <v>121</v>
      </c>
      <c r="AA113" s="16">
        <v>56</v>
      </c>
      <c r="AB113" s="16">
        <v>124</v>
      </c>
      <c r="AC113" s="16">
        <v>391</v>
      </c>
      <c r="AD113" s="16">
        <v>109</v>
      </c>
      <c r="AE113" s="16">
        <v>4</v>
      </c>
      <c r="AF113" s="16">
        <v>117</v>
      </c>
      <c r="AG113" s="16">
        <v>16</v>
      </c>
      <c r="AH113" s="16">
        <v>35</v>
      </c>
      <c r="AI113" s="27">
        <v>1184</v>
      </c>
      <c r="AJ113" s="17">
        <v>149</v>
      </c>
      <c r="AK113" s="16">
        <v>19</v>
      </c>
      <c r="AL113" s="16">
        <v>2</v>
      </c>
      <c r="AM113" s="16">
        <v>4</v>
      </c>
      <c r="AN113" s="16">
        <v>76</v>
      </c>
      <c r="AO113" s="16">
        <v>33</v>
      </c>
      <c r="AP113" s="16">
        <v>99</v>
      </c>
      <c r="AQ113" s="16">
        <v>43</v>
      </c>
      <c r="AR113" s="16">
        <v>149</v>
      </c>
      <c r="AS113" s="16">
        <v>356</v>
      </c>
      <c r="AT113" s="16">
        <v>130</v>
      </c>
      <c r="AU113" s="16">
        <v>5</v>
      </c>
      <c r="AV113" s="16">
        <v>129</v>
      </c>
      <c r="AW113" s="16">
        <v>10</v>
      </c>
      <c r="AX113" s="16">
        <v>37</v>
      </c>
      <c r="AY113" s="27">
        <v>1241</v>
      </c>
      <c r="AZ113" s="17">
        <v>124</v>
      </c>
      <c r="BA113" s="16">
        <v>12</v>
      </c>
      <c r="BB113" s="16">
        <v>1</v>
      </c>
      <c r="BC113" s="16">
        <v>14</v>
      </c>
      <c r="BD113" s="16">
        <v>48</v>
      </c>
      <c r="BE113" s="16">
        <v>41</v>
      </c>
      <c r="BF113" s="16">
        <v>106</v>
      </c>
      <c r="BG113" s="16">
        <v>47</v>
      </c>
      <c r="BH113" s="16">
        <v>148</v>
      </c>
      <c r="BI113" s="16">
        <v>398</v>
      </c>
      <c r="BJ113" s="16">
        <v>140</v>
      </c>
      <c r="BK113" s="16">
        <v>5</v>
      </c>
      <c r="BL113" s="16">
        <v>144</v>
      </c>
      <c r="BM113" s="16">
        <v>6</v>
      </c>
      <c r="BN113" s="16">
        <v>36</v>
      </c>
      <c r="BO113" s="27">
        <v>1270</v>
      </c>
      <c r="BP113" s="17">
        <v>125</v>
      </c>
      <c r="BQ113" s="16">
        <v>11</v>
      </c>
      <c r="BR113" s="16">
        <v>1</v>
      </c>
      <c r="BS113" s="16">
        <v>19</v>
      </c>
      <c r="BT113" s="16">
        <v>66</v>
      </c>
      <c r="BU113" s="16">
        <v>27</v>
      </c>
      <c r="BV113" s="16">
        <v>105</v>
      </c>
      <c r="BW113" s="16">
        <v>41</v>
      </c>
      <c r="BX113" s="16">
        <v>137</v>
      </c>
      <c r="BY113" s="16">
        <v>348</v>
      </c>
      <c r="BZ113" s="16">
        <v>108</v>
      </c>
      <c r="CA113" s="16">
        <v>3</v>
      </c>
      <c r="CB113" s="16">
        <v>123</v>
      </c>
      <c r="CC113" s="16">
        <v>9</v>
      </c>
      <c r="CD113" s="16">
        <v>34</v>
      </c>
      <c r="CE113" s="27">
        <v>1157</v>
      </c>
    </row>
    <row r="114" spans="1:83" ht="15" customHeight="1" x14ac:dyDescent="0.25">
      <c r="A114" s="38"/>
      <c r="B114" s="13"/>
      <c r="C114" s="14" t="s">
        <v>385</v>
      </c>
      <c r="D114" s="17">
        <v>0</v>
      </c>
      <c r="E114" s="16">
        <v>0</v>
      </c>
      <c r="F114" s="16">
        <v>0</v>
      </c>
      <c r="G114" s="16">
        <v>0</v>
      </c>
      <c r="H114" s="16">
        <v>0</v>
      </c>
      <c r="I114" s="16">
        <v>0</v>
      </c>
      <c r="J114" s="16">
        <v>0</v>
      </c>
      <c r="K114" s="16">
        <v>0</v>
      </c>
      <c r="L114" s="16">
        <v>0</v>
      </c>
      <c r="M114" s="16">
        <v>1</v>
      </c>
      <c r="N114" s="16">
        <v>2</v>
      </c>
      <c r="O114" s="16">
        <v>0</v>
      </c>
      <c r="P114" s="16">
        <v>0</v>
      </c>
      <c r="Q114" s="16">
        <v>0</v>
      </c>
      <c r="R114" s="16">
        <v>0</v>
      </c>
      <c r="S114" s="27">
        <v>3</v>
      </c>
      <c r="T114" s="17">
        <v>2</v>
      </c>
      <c r="U114" s="16">
        <v>0</v>
      </c>
      <c r="V114" s="16">
        <v>0</v>
      </c>
      <c r="W114" s="16">
        <v>0</v>
      </c>
      <c r="X114" s="16">
        <v>0</v>
      </c>
      <c r="Y114" s="16">
        <v>0</v>
      </c>
      <c r="Z114" s="16">
        <v>0</v>
      </c>
      <c r="AA114" s="16">
        <v>1</v>
      </c>
      <c r="AB114" s="16">
        <v>1</v>
      </c>
      <c r="AC114" s="16">
        <v>1</v>
      </c>
      <c r="AD114" s="16">
        <v>0</v>
      </c>
      <c r="AE114" s="16">
        <v>0</v>
      </c>
      <c r="AF114" s="16">
        <v>0</v>
      </c>
      <c r="AG114" s="16">
        <v>0</v>
      </c>
      <c r="AH114" s="16">
        <v>0</v>
      </c>
      <c r="AI114" s="27">
        <v>5</v>
      </c>
      <c r="AJ114" s="17">
        <v>1</v>
      </c>
      <c r="AK114" s="16">
        <v>0</v>
      </c>
      <c r="AL114" s="16">
        <v>0</v>
      </c>
      <c r="AM114" s="16">
        <v>0</v>
      </c>
      <c r="AN114" s="16">
        <v>0</v>
      </c>
      <c r="AO114" s="16">
        <v>0</v>
      </c>
      <c r="AP114" s="16">
        <v>1</v>
      </c>
      <c r="AQ114" s="16">
        <v>0</v>
      </c>
      <c r="AR114" s="16">
        <v>0</v>
      </c>
      <c r="AS114" s="16">
        <v>0</v>
      </c>
      <c r="AT114" s="16">
        <v>2</v>
      </c>
      <c r="AU114" s="16">
        <v>0</v>
      </c>
      <c r="AV114" s="16">
        <v>0</v>
      </c>
      <c r="AW114" s="16">
        <v>0</v>
      </c>
      <c r="AX114" s="16">
        <v>0</v>
      </c>
      <c r="AY114" s="27">
        <v>4</v>
      </c>
      <c r="AZ114" s="17">
        <v>2</v>
      </c>
      <c r="BA114" s="16">
        <v>0</v>
      </c>
      <c r="BB114" s="16">
        <v>0</v>
      </c>
      <c r="BC114" s="16">
        <v>1</v>
      </c>
      <c r="BD114" s="16">
        <v>1</v>
      </c>
      <c r="BE114" s="16">
        <v>0</v>
      </c>
      <c r="BF114" s="16">
        <v>0</v>
      </c>
      <c r="BG114" s="16">
        <v>0</v>
      </c>
      <c r="BH114" s="16">
        <v>0</v>
      </c>
      <c r="BI114" s="16">
        <v>0</v>
      </c>
      <c r="BJ114" s="16">
        <v>2</v>
      </c>
      <c r="BK114" s="16">
        <v>0</v>
      </c>
      <c r="BL114" s="16">
        <v>0</v>
      </c>
      <c r="BM114" s="16">
        <v>0</v>
      </c>
      <c r="BN114" s="16">
        <v>2</v>
      </c>
      <c r="BO114" s="27">
        <v>8</v>
      </c>
      <c r="BP114" s="17">
        <v>2</v>
      </c>
      <c r="BQ114" s="16">
        <v>0</v>
      </c>
      <c r="BR114" s="16">
        <v>0</v>
      </c>
      <c r="BS114" s="16">
        <v>1</v>
      </c>
      <c r="BT114" s="16">
        <v>0</v>
      </c>
      <c r="BU114" s="16">
        <v>0</v>
      </c>
      <c r="BV114" s="16">
        <v>1</v>
      </c>
      <c r="BW114" s="16">
        <v>0</v>
      </c>
      <c r="BX114" s="16">
        <v>0</v>
      </c>
      <c r="BY114" s="16">
        <v>2</v>
      </c>
      <c r="BZ114" s="16">
        <v>0</v>
      </c>
      <c r="CA114" s="16">
        <v>0</v>
      </c>
      <c r="CB114" s="16">
        <v>0</v>
      </c>
      <c r="CC114" s="16">
        <v>0</v>
      </c>
      <c r="CD114" s="16">
        <v>0</v>
      </c>
      <c r="CE114" s="27">
        <v>6</v>
      </c>
    </row>
    <row r="115" spans="1:83" ht="15" customHeight="1" x14ac:dyDescent="0.25">
      <c r="A115" s="38"/>
      <c r="B115" s="13"/>
      <c r="C115" s="14" t="s">
        <v>41</v>
      </c>
      <c r="D115" s="17">
        <v>263</v>
      </c>
      <c r="E115" s="16">
        <v>41</v>
      </c>
      <c r="F115" s="16">
        <v>0</v>
      </c>
      <c r="G115" s="16">
        <v>7</v>
      </c>
      <c r="H115" s="16">
        <v>98</v>
      </c>
      <c r="I115" s="16">
        <v>57</v>
      </c>
      <c r="J115" s="16">
        <v>147</v>
      </c>
      <c r="K115" s="16">
        <v>87</v>
      </c>
      <c r="L115" s="16">
        <v>294</v>
      </c>
      <c r="M115" s="16">
        <v>494</v>
      </c>
      <c r="N115" s="16">
        <v>626</v>
      </c>
      <c r="O115" s="16">
        <v>69</v>
      </c>
      <c r="P115" s="16">
        <v>195</v>
      </c>
      <c r="Q115" s="16">
        <v>128</v>
      </c>
      <c r="R115" s="16">
        <v>154</v>
      </c>
      <c r="S115" s="27">
        <v>2660</v>
      </c>
      <c r="T115" s="17">
        <v>262</v>
      </c>
      <c r="U115" s="16">
        <v>27</v>
      </c>
      <c r="V115" s="16">
        <v>2</v>
      </c>
      <c r="W115" s="16">
        <v>24</v>
      </c>
      <c r="X115" s="16">
        <v>86</v>
      </c>
      <c r="Y115" s="16">
        <v>59</v>
      </c>
      <c r="Z115" s="16">
        <v>160</v>
      </c>
      <c r="AA115" s="16">
        <v>91</v>
      </c>
      <c r="AB115" s="16">
        <v>216</v>
      </c>
      <c r="AC115" s="16">
        <v>519</v>
      </c>
      <c r="AD115" s="16">
        <v>612</v>
      </c>
      <c r="AE115" s="16">
        <v>97</v>
      </c>
      <c r="AF115" s="16">
        <v>191</v>
      </c>
      <c r="AG115" s="16">
        <v>114</v>
      </c>
      <c r="AH115" s="16">
        <v>138</v>
      </c>
      <c r="AI115" s="27">
        <v>2598</v>
      </c>
      <c r="AJ115" s="17">
        <v>323</v>
      </c>
      <c r="AK115" s="16">
        <v>36</v>
      </c>
      <c r="AL115" s="16">
        <v>3</v>
      </c>
      <c r="AM115" s="16">
        <v>18</v>
      </c>
      <c r="AN115" s="16">
        <v>130</v>
      </c>
      <c r="AO115" s="16">
        <v>53</v>
      </c>
      <c r="AP115" s="16">
        <v>136</v>
      </c>
      <c r="AQ115" s="16">
        <v>74</v>
      </c>
      <c r="AR115" s="16">
        <v>257</v>
      </c>
      <c r="AS115" s="16">
        <v>461</v>
      </c>
      <c r="AT115" s="16">
        <v>608</v>
      </c>
      <c r="AU115" s="16">
        <v>107</v>
      </c>
      <c r="AV115" s="16">
        <v>198</v>
      </c>
      <c r="AW115" s="16">
        <v>103</v>
      </c>
      <c r="AX115" s="16">
        <v>137</v>
      </c>
      <c r="AY115" s="27">
        <v>2644</v>
      </c>
      <c r="AZ115" s="17">
        <v>341</v>
      </c>
      <c r="BA115" s="16">
        <v>18</v>
      </c>
      <c r="BB115" s="16">
        <v>2</v>
      </c>
      <c r="BC115" s="16">
        <v>22</v>
      </c>
      <c r="BD115" s="16">
        <v>108</v>
      </c>
      <c r="BE115" s="16">
        <v>66</v>
      </c>
      <c r="BF115" s="16">
        <v>138</v>
      </c>
      <c r="BG115" s="16">
        <v>61</v>
      </c>
      <c r="BH115" s="16">
        <v>237</v>
      </c>
      <c r="BI115" s="16">
        <v>541</v>
      </c>
      <c r="BJ115" s="16">
        <v>722</v>
      </c>
      <c r="BK115" s="16">
        <v>104</v>
      </c>
      <c r="BL115" s="16">
        <v>210</v>
      </c>
      <c r="BM115" s="16">
        <v>92</v>
      </c>
      <c r="BN115" s="16">
        <v>140</v>
      </c>
      <c r="BO115" s="27">
        <v>2802</v>
      </c>
      <c r="BP115" s="17">
        <v>410</v>
      </c>
      <c r="BQ115" s="16">
        <v>20</v>
      </c>
      <c r="BR115" s="16">
        <v>1</v>
      </c>
      <c r="BS115" s="16">
        <v>40</v>
      </c>
      <c r="BT115" s="16">
        <v>119</v>
      </c>
      <c r="BU115" s="16">
        <v>70</v>
      </c>
      <c r="BV115" s="16">
        <v>141</v>
      </c>
      <c r="BW115" s="16">
        <v>59</v>
      </c>
      <c r="BX115" s="16">
        <v>270</v>
      </c>
      <c r="BY115" s="16">
        <v>519</v>
      </c>
      <c r="BZ115" s="16">
        <v>713</v>
      </c>
      <c r="CA115" s="16">
        <v>98</v>
      </c>
      <c r="CB115" s="16">
        <v>200</v>
      </c>
      <c r="CC115" s="16">
        <v>123</v>
      </c>
      <c r="CD115" s="16">
        <v>111</v>
      </c>
      <c r="CE115" s="27">
        <v>2894</v>
      </c>
    </row>
    <row r="116" spans="1:83" ht="15" customHeight="1" x14ac:dyDescent="0.25">
      <c r="A116" s="38"/>
      <c r="B116" s="13" t="s">
        <v>112</v>
      </c>
      <c r="C116" s="14" t="s">
        <v>113</v>
      </c>
      <c r="D116" s="17">
        <v>0</v>
      </c>
      <c r="E116" s="16">
        <v>0</v>
      </c>
      <c r="F116" s="16">
        <v>0</v>
      </c>
      <c r="G116" s="16">
        <v>1</v>
      </c>
      <c r="H116" s="16">
        <v>0</v>
      </c>
      <c r="I116" s="16">
        <v>0</v>
      </c>
      <c r="J116" s="16">
        <v>0</v>
      </c>
      <c r="K116" s="16">
        <v>0</v>
      </c>
      <c r="L116" s="16">
        <v>0</v>
      </c>
      <c r="M116" s="16">
        <v>0</v>
      </c>
      <c r="N116" s="16">
        <v>10</v>
      </c>
      <c r="O116" s="16">
        <v>1</v>
      </c>
      <c r="P116" s="16">
        <v>3</v>
      </c>
      <c r="Q116" s="16">
        <v>1</v>
      </c>
      <c r="R116" s="16">
        <v>0</v>
      </c>
      <c r="S116" s="27">
        <v>16</v>
      </c>
      <c r="T116" s="17">
        <v>1</v>
      </c>
      <c r="U116" s="16">
        <v>0</v>
      </c>
      <c r="V116" s="16">
        <v>0</v>
      </c>
      <c r="W116" s="16">
        <v>1</v>
      </c>
      <c r="X116" s="16">
        <v>0</v>
      </c>
      <c r="Y116" s="16">
        <v>0</v>
      </c>
      <c r="Z116" s="16">
        <v>0</v>
      </c>
      <c r="AA116" s="16">
        <v>0</v>
      </c>
      <c r="AB116" s="16">
        <v>6</v>
      </c>
      <c r="AC116" s="16">
        <v>0</v>
      </c>
      <c r="AD116" s="16">
        <v>7</v>
      </c>
      <c r="AE116" s="16">
        <v>1</v>
      </c>
      <c r="AF116" s="16">
        <v>2</v>
      </c>
      <c r="AG116" s="16">
        <v>0</v>
      </c>
      <c r="AH116" s="16">
        <v>0</v>
      </c>
      <c r="AI116" s="27">
        <v>18</v>
      </c>
      <c r="AJ116" s="17">
        <v>1</v>
      </c>
      <c r="AK116" s="16">
        <v>0</v>
      </c>
      <c r="AL116" s="16">
        <v>0</v>
      </c>
      <c r="AM116" s="16">
        <v>0</v>
      </c>
      <c r="AN116" s="16">
        <v>1</v>
      </c>
      <c r="AO116" s="16">
        <v>0</v>
      </c>
      <c r="AP116" s="16">
        <v>0</v>
      </c>
      <c r="AQ116" s="16">
        <v>0</v>
      </c>
      <c r="AR116" s="16">
        <v>0</v>
      </c>
      <c r="AS116" s="16">
        <v>3</v>
      </c>
      <c r="AT116" s="16">
        <v>7</v>
      </c>
      <c r="AU116" s="16">
        <v>1</v>
      </c>
      <c r="AV116" s="16">
        <v>8</v>
      </c>
      <c r="AW116" s="16">
        <v>1</v>
      </c>
      <c r="AX116" s="16">
        <v>0</v>
      </c>
      <c r="AY116" s="27">
        <v>22</v>
      </c>
      <c r="AZ116" s="17">
        <v>0</v>
      </c>
      <c r="BA116" s="16">
        <v>0</v>
      </c>
      <c r="BB116" s="16">
        <v>0</v>
      </c>
      <c r="BC116" s="16">
        <v>0</v>
      </c>
      <c r="BD116" s="16">
        <v>0</v>
      </c>
      <c r="BE116" s="16">
        <v>0</v>
      </c>
      <c r="BF116" s="16">
        <v>1</v>
      </c>
      <c r="BG116" s="16">
        <v>0</v>
      </c>
      <c r="BH116" s="16">
        <v>3</v>
      </c>
      <c r="BI116" s="16">
        <v>2</v>
      </c>
      <c r="BJ116" s="16">
        <v>5</v>
      </c>
      <c r="BK116" s="16">
        <v>1</v>
      </c>
      <c r="BL116" s="16">
        <v>1</v>
      </c>
      <c r="BM116" s="16">
        <v>2</v>
      </c>
      <c r="BN116" s="16">
        <v>0</v>
      </c>
      <c r="BO116" s="27">
        <v>15</v>
      </c>
      <c r="BP116" s="17">
        <v>1</v>
      </c>
      <c r="BQ116" s="16">
        <v>0</v>
      </c>
      <c r="BR116" s="16">
        <v>0</v>
      </c>
      <c r="BS116" s="16">
        <v>0</v>
      </c>
      <c r="BT116" s="16">
        <v>0</v>
      </c>
      <c r="BU116" s="16">
        <v>0</v>
      </c>
      <c r="BV116" s="16">
        <v>0</v>
      </c>
      <c r="BW116" s="16">
        <v>0</v>
      </c>
      <c r="BX116" s="16">
        <v>0</v>
      </c>
      <c r="BY116" s="16">
        <v>2</v>
      </c>
      <c r="BZ116" s="16">
        <v>9</v>
      </c>
      <c r="CA116" s="16">
        <v>0</v>
      </c>
      <c r="CB116" s="16">
        <v>5</v>
      </c>
      <c r="CC116" s="16">
        <v>3</v>
      </c>
      <c r="CD116" s="16">
        <v>0</v>
      </c>
      <c r="CE116" s="27">
        <v>20</v>
      </c>
    </row>
    <row r="117" spans="1:83" ht="15" customHeight="1" x14ac:dyDescent="0.25">
      <c r="A117" s="38"/>
      <c r="B117" s="13"/>
      <c r="C117" s="14" t="s">
        <v>114</v>
      </c>
      <c r="D117" s="17">
        <v>0</v>
      </c>
      <c r="E117" s="16">
        <v>0</v>
      </c>
      <c r="F117" s="16">
        <v>0</v>
      </c>
      <c r="G117" s="16">
        <v>0</v>
      </c>
      <c r="H117" s="16">
        <v>0</v>
      </c>
      <c r="I117" s="16">
        <v>0</v>
      </c>
      <c r="J117" s="16">
        <v>1</v>
      </c>
      <c r="K117" s="16">
        <v>0</v>
      </c>
      <c r="L117" s="16">
        <v>0</v>
      </c>
      <c r="M117" s="16">
        <v>3</v>
      </c>
      <c r="N117" s="16">
        <v>290</v>
      </c>
      <c r="O117" s="16">
        <v>24</v>
      </c>
      <c r="P117" s="16">
        <v>55</v>
      </c>
      <c r="Q117" s="16">
        <v>78</v>
      </c>
      <c r="R117" s="16">
        <v>7</v>
      </c>
      <c r="S117" s="27">
        <v>458</v>
      </c>
      <c r="T117" s="17">
        <v>0</v>
      </c>
      <c r="U117" s="16">
        <v>0</v>
      </c>
      <c r="V117" s="16">
        <v>0</v>
      </c>
      <c r="W117" s="16">
        <v>0</v>
      </c>
      <c r="X117" s="16">
        <v>0</v>
      </c>
      <c r="Y117" s="16">
        <v>1</v>
      </c>
      <c r="Z117" s="16">
        <v>0</v>
      </c>
      <c r="AA117" s="16">
        <v>0</v>
      </c>
      <c r="AB117" s="16">
        <v>0</v>
      </c>
      <c r="AC117" s="16">
        <v>2</v>
      </c>
      <c r="AD117" s="16">
        <v>216</v>
      </c>
      <c r="AE117" s="16">
        <v>19</v>
      </c>
      <c r="AF117" s="16">
        <v>44</v>
      </c>
      <c r="AG117" s="16">
        <v>61</v>
      </c>
      <c r="AH117" s="16">
        <v>4</v>
      </c>
      <c r="AI117" s="27">
        <v>347</v>
      </c>
      <c r="AJ117" s="17">
        <v>0</v>
      </c>
      <c r="AK117" s="16">
        <v>0</v>
      </c>
      <c r="AL117" s="16">
        <v>0</v>
      </c>
      <c r="AM117" s="16">
        <v>0</v>
      </c>
      <c r="AN117" s="16">
        <v>0</v>
      </c>
      <c r="AO117" s="16">
        <v>0</v>
      </c>
      <c r="AP117" s="16">
        <v>0</v>
      </c>
      <c r="AQ117" s="16">
        <v>0</v>
      </c>
      <c r="AR117" s="16">
        <v>0</v>
      </c>
      <c r="AS117" s="16">
        <v>4</v>
      </c>
      <c r="AT117" s="16">
        <v>208</v>
      </c>
      <c r="AU117" s="16">
        <v>7</v>
      </c>
      <c r="AV117" s="16">
        <v>35</v>
      </c>
      <c r="AW117" s="16">
        <v>61</v>
      </c>
      <c r="AX117" s="16">
        <v>3</v>
      </c>
      <c r="AY117" s="27">
        <v>318</v>
      </c>
      <c r="AZ117" s="17">
        <v>0</v>
      </c>
      <c r="BA117" s="16">
        <v>0</v>
      </c>
      <c r="BB117" s="16">
        <v>0</v>
      </c>
      <c r="BC117" s="16">
        <v>0</v>
      </c>
      <c r="BD117" s="16">
        <v>0</v>
      </c>
      <c r="BE117" s="16">
        <v>1</v>
      </c>
      <c r="BF117" s="16">
        <v>1</v>
      </c>
      <c r="BG117" s="16">
        <v>0</v>
      </c>
      <c r="BH117" s="16">
        <v>0</v>
      </c>
      <c r="BI117" s="16">
        <v>2</v>
      </c>
      <c r="BJ117" s="16">
        <v>175</v>
      </c>
      <c r="BK117" s="16">
        <v>8</v>
      </c>
      <c r="BL117" s="16">
        <v>53</v>
      </c>
      <c r="BM117" s="16">
        <v>67</v>
      </c>
      <c r="BN117" s="16">
        <v>3</v>
      </c>
      <c r="BO117" s="27">
        <v>310</v>
      </c>
      <c r="BP117" s="17">
        <v>1</v>
      </c>
      <c r="BQ117" s="16">
        <v>0</v>
      </c>
      <c r="BR117" s="16">
        <v>0</v>
      </c>
      <c r="BS117" s="16">
        <v>0</v>
      </c>
      <c r="BT117" s="16">
        <v>0</v>
      </c>
      <c r="BU117" s="16">
        <v>0</v>
      </c>
      <c r="BV117" s="16">
        <v>0</v>
      </c>
      <c r="BW117" s="16">
        <v>0</v>
      </c>
      <c r="BX117" s="16">
        <v>0</v>
      </c>
      <c r="BY117" s="16">
        <v>2</v>
      </c>
      <c r="BZ117" s="16">
        <v>163</v>
      </c>
      <c r="CA117" s="16">
        <v>9</v>
      </c>
      <c r="CB117" s="16">
        <v>50</v>
      </c>
      <c r="CC117" s="16">
        <v>49</v>
      </c>
      <c r="CD117" s="16">
        <v>2</v>
      </c>
      <c r="CE117" s="27">
        <v>276</v>
      </c>
    </row>
    <row r="118" spans="1:83" ht="15" customHeight="1" x14ac:dyDescent="0.25">
      <c r="A118" s="38"/>
      <c r="B118" s="13"/>
      <c r="C118" s="14" t="s">
        <v>115</v>
      </c>
      <c r="D118" s="17">
        <v>0</v>
      </c>
      <c r="E118" s="16">
        <v>0</v>
      </c>
      <c r="F118" s="16">
        <v>0</v>
      </c>
      <c r="G118" s="16">
        <v>0</v>
      </c>
      <c r="H118" s="16">
        <v>0</v>
      </c>
      <c r="I118" s="16">
        <v>0</v>
      </c>
      <c r="J118" s="16">
        <v>0</v>
      </c>
      <c r="K118" s="16">
        <v>0</v>
      </c>
      <c r="L118" s="16">
        <v>0</v>
      </c>
      <c r="M118" s="16">
        <v>2</v>
      </c>
      <c r="N118" s="16">
        <v>4</v>
      </c>
      <c r="O118" s="16">
        <v>0</v>
      </c>
      <c r="P118" s="16">
        <v>2</v>
      </c>
      <c r="Q118" s="16">
        <v>0</v>
      </c>
      <c r="R118" s="16">
        <v>0</v>
      </c>
      <c r="S118" s="27">
        <v>8</v>
      </c>
      <c r="T118" s="17">
        <v>0</v>
      </c>
      <c r="U118" s="16">
        <v>0</v>
      </c>
      <c r="V118" s="16">
        <v>1</v>
      </c>
      <c r="W118" s="16">
        <v>0</v>
      </c>
      <c r="X118" s="16">
        <v>0</v>
      </c>
      <c r="Y118" s="16">
        <v>0</v>
      </c>
      <c r="Z118" s="16">
        <v>0</v>
      </c>
      <c r="AA118" s="16">
        <v>0</v>
      </c>
      <c r="AB118" s="16">
        <v>0</v>
      </c>
      <c r="AC118" s="16">
        <v>1</v>
      </c>
      <c r="AD118" s="16">
        <v>2</v>
      </c>
      <c r="AE118" s="16">
        <v>0</v>
      </c>
      <c r="AF118" s="16">
        <v>0</v>
      </c>
      <c r="AG118" s="16">
        <v>0</v>
      </c>
      <c r="AH118" s="16">
        <v>0</v>
      </c>
      <c r="AI118" s="27">
        <v>4</v>
      </c>
      <c r="AJ118" s="17">
        <v>1</v>
      </c>
      <c r="AK118" s="16">
        <v>0</v>
      </c>
      <c r="AL118" s="16">
        <v>0</v>
      </c>
      <c r="AM118" s="16">
        <v>0</v>
      </c>
      <c r="AN118" s="16">
        <v>0</v>
      </c>
      <c r="AO118" s="16">
        <v>0</v>
      </c>
      <c r="AP118" s="16">
        <v>1</v>
      </c>
      <c r="AQ118" s="16">
        <v>0</v>
      </c>
      <c r="AR118" s="16">
        <v>0</v>
      </c>
      <c r="AS118" s="16">
        <v>1</v>
      </c>
      <c r="AT118" s="16">
        <v>2</v>
      </c>
      <c r="AU118" s="16">
        <v>0</v>
      </c>
      <c r="AV118" s="16">
        <v>0</v>
      </c>
      <c r="AW118" s="16">
        <v>0</v>
      </c>
      <c r="AX118" s="16">
        <v>0</v>
      </c>
      <c r="AY118" s="27">
        <v>5</v>
      </c>
      <c r="AZ118" s="17">
        <v>0</v>
      </c>
      <c r="BA118" s="16">
        <v>0</v>
      </c>
      <c r="BB118" s="16">
        <v>0</v>
      </c>
      <c r="BC118" s="16">
        <v>0</v>
      </c>
      <c r="BD118" s="16">
        <v>0</v>
      </c>
      <c r="BE118" s="16">
        <v>1</v>
      </c>
      <c r="BF118" s="16">
        <v>1</v>
      </c>
      <c r="BG118" s="16">
        <v>0</v>
      </c>
      <c r="BH118" s="16">
        <v>1</v>
      </c>
      <c r="BI118" s="16">
        <v>2</v>
      </c>
      <c r="BJ118" s="16">
        <v>2</v>
      </c>
      <c r="BK118" s="16">
        <v>0</v>
      </c>
      <c r="BL118" s="16">
        <v>0</v>
      </c>
      <c r="BM118" s="16">
        <v>0</v>
      </c>
      <c r="BN118" s="16">
        <v>0</v>
      </c>
      <c r="BO118" s="27">
        <v>7</v>
      </c>
      <c r="BP118" s="17">
        <v>0</v>
      </c>
      <c r="BQ118" s="16">
        <v>0</v>
      </c>
      <c r="BR118" s="16">
        <v>0</v>
      </c>
      <c r="BS118" s="16">
        <v>1</v>
      </c>
      <c r="BT118" s="16">
        <v>0</v>
      </c>
      <c r="BU118" s="16">
        <v>0</v>
      </c>
      <c r="BV118" s="16">
        <v>0</v>
      </c>
      <c r="BW118" s="16">
        <v>0</v>
      </c>
      <c r="BX118" s="16">
        <v>0</v>
      </c>
      <c r="BY118" s="16">
        <v>1</v>
      </c>
      <c r="BZ118" s="16">
        <v>0</v>
      </c>
      <c r="CA118" s="16">
        <v>0</v>
      </c>
      <c r="CB118" s="16">
        <v>0</v>
      </c>
      <c r="CC118" s="16">
        <v>0</v>
      </c>
      <c r="CD118" s="16">
        <v>0</v>
      </c>
      <c r="CE118" s="27">
        <v>2</v>
      </c>
    </row>
    <row r="119" spans="1:83" ht="15" customHeight="1" x14ac:dyDescent="0.25">
      <c r="A119" s="38"/>
      <c r="B119" s="13"/>
      <c r="C119" s="14" t="s">
        <v>116</v>
      </c>
      <c r="D119" s="17">
        <v>0</v>
      </c>
      <c r="E119" s="16">
        <v>0</v>
      </c>
      <c r="F119" s="16">
        <v>0</v>
      </c>
      <c r="G119" s="16">
        <v>0</v>
      </c>
      <c r="H119" s="16">
        <v>0</v>
      </c>
      <c r="I119" s="16">
        <v>0</v>
      </c>
      <c r="J119" s="16">
        <v>0</v>
      </c>
      <c r="K119" s="16">
        <v>0</v>
      </c>
      <c r="L119" s="16">
        <v>0</v>
      </c>
      <c r="M119" s="16">
        <v>0</v>
      </c>
      <c r="N119" s="16">
        <v>2</v>
      </c>
      <c r="O119" s="16">
        <v>0</v>
      </c>
      <c r="P119" s="16">
        <v>0</v>
      </c>
      <c r="Q119" s="16">
        <v>0</v>
      </c>
      <c r="R119" s="16">
        <v>0</v>
      </c>
      <c r="S119" s="27">
        <v>2</v>
      </c>
      <c r="T119" s="17">
        <v>0</v>
      </c>
      <c r="U119" s="16">
        <v>0</v>
      </c>
      <c r="V119" s="16">
        <v>0</v>
      </c>
      <c r="W119" s="16">
        <v>0</v>
      </c>
      <c r="X119" s="16">
        <v>0</v>
      </c>
      <c r="Y119" s="16">
        <v>0</v>
      </c>
      <c r="Z119" s="16">
        <v>0</v>
      </c>
      <c r="AA119" s="16">
        <v>0</v>
      </c>
      <c r="AB119" s="16">
        <v>0</v>
      </c>
      <c r="AC119" s="16">
        <v>0</v>
      </c>
      <c r="AD119" s="16">
        <v>43</v>
      </c>
      <c r="AE119" s="16">
        <v>1</v>
      </c>
      <c r="AF119" s="16">
        <v>6</v>
      </c>
      <c r="AG119" s="16">
        <v>6</v>
      </c>
      <c r="AH119" s="16">
        <v>0</v>
      </c>
      <c r="AI119" s="27">
        <v>56</v>
      </c>
      <c r="AJ119" s="17">
        <v>0</v>
      </c>
      <c r="AK119" s="16">
        <v>0</v>
      </c>
      <c r="AL119" s="16">
        <v>0</v>
      </c>
      <c r="AM119" s="16">
        <v>0</v>
      </c>
      <c r="AN119" s="16">
        <v>0</v>
      </c>
      <c r="AO119" s="16">
        <v>0</v>
      </c>
      <c r="AP119" s="16">
        <v>0</v>
      </c>
      <c r="AQ119" s="16">
        <v>0</v>
      </c>
      <c r="AR119" s="16">
        <v>0</v>
      </c>
      <c r="AS119" s="16">
        <v>0</v>
      </c>
      <c r="AT119" s="16">
        <v>3</v>
      </c>
      <c r="AU119" s="16">
        <v>1</v>
      </c>
      <c r="AV119" s="16">
        <v>0</v>
      </c>
      <c r="AW119" s="16">
        <v>1</v>
      </c>
      <c r="AX119" s="16">
        <v>0</v>
      </c>
      <c r="AY119" s="27">
        <v>5</v>
      </c>
      <c r="AZ119" s="17">
        <v>0</v>
      </c>
      <c r="BA119" s="16">
        <v>0</v>
      </c>
      <c r="BB119" s="16">
        <v>0</v>
      </c>
      <c r="BC119" s="16">
        <v>0</v>
      </c>
      <c r="BD119" s="16">
        <v>0</v>
      </c>
      <c r="BE119" s="16">
        <v>0</v>
      </c>
      <c r="BF119" s="16">
        <v>0</v>
      </c>
      <c r="BG119" s="16">
        <v>0</v>
      </c>
      <c r="BH119" s="16">
        <v>0</v>
      </c>
      <c r="BI119" s="16">
        <v>0</v>
      </c>
      <c r="BJ119" s="16">
        <v>3</v>
      </c>
      <c r="BK119" s="16">
        <v>0</v>
      </c>
      <c r="BL119" s="16">
        <v>0</v>
      </c>
      <c r="BM119" s="16">
        <v>3</v>
      </c>
      <c r="BN119" s="16">
        <v>0</v>
      </c>
      <c r="BO119" s="27">
        <v>6</v>
      </c>
      <c r="BP119" s="17">
        <v>0</v>
      </c>
      <c r="BQ119" s="16">
        <v>0</v>
      </c>
      <c r="BR119" s="16">
        <v>0</v>
      </c>
      <c r="BS119" s="16">
        <v>0</v>
      </c>
      <c r="BT119" s="16">
        <v>0</v>
      </c>
      <c r="BU119" s="16">
        <v>0</v>
      </c>
      <c r="BV119" s="16">
        <v>0</v>
      </c>
      <c r="BW119" s="16">
        <v>0</v>
      </c>
      <c r="BX119" s="16">
        <v>0</v>
      </c>
      <c r="BY119" s="16">
        <v>0</v>
      </c>
      <c r="BZ119" s="16">
        <v>3</v>
      </c>
      <c r="CA119" s="16">
        <v>1</v>
      </c>
      <c r="CB119" s="16">
        <v>1</v>
      </c>
      <c r="CC119" s="16">
        <v>1</v>
      </c>
      <c r="CD119" s="16">
        <v>0</v>
      </c>
      <c r="CE119" s="27">
        <v>6</v>
      </c>
    </row>
    <row r="120" spans="1:83" ht="15" customHeight="1" x14ac:dyDescent="0.25">
      <c r="A120" s="38"/>
      <c r="B120" s="13"/>
      <c r="C120" s="14" t="s">
        <v>117</v>
      </c>
      <c r="D120" s="17">
        <v>1</v>
      </c>
      <c r="E120" s="16">
        <v>0</v>
      </c>
      <c r="F120" s="16">
        <v>0</v>
      </c>
      <c r="G120" s="16">
        <v>0</v>
      </c>
      <c r="H120" s="16">
        <v>0</v>
      </c>
      <c r="I120" s="16">
        <v>1</v>
      </c>
      <c r="J120" s="16">
        <v>1</v>
      </c>
      <c r="K120" s="16">
        <v>0</v>
      </c>
      <c r="L120" s="16">
        <v>16</v>
      </c>
      <c r="M120" s="16">
        <v>13</v>
      </c>
      <c r="N120" s="16">
        <v>47</v>
      </c>
      <c r="O120" s="16">
        <v>2</v>
      </c>
      <c r="P120" s="16">
        <v>11</v>
      </c>
      <c r="Q120" s="16">
        <v>7</v>
      </c>
      <c r="R120" s="16">
        <v>1</v>
      </c>
      <c r="S120" s="27">
        <v>100</v>
      </c>
      <c r="T120" s="17">
        <v>5</v>
      </c>
      <c r="U120" s="16">
        <v>0</v>
      </c>
      <c r="V120" s="16">
        <v>0</v>
      </c>
      <c r="W120" s="16">
        <v>0</v>
      </c>
      <c r="X120" s="16">
        <v>2</v>
      </c>
      <c r="Y120" s="16">
        <v>0</v>
      </c>
      <c r="Z120" s="16">
        <v>0</v>
      </c>
      <c r="AA120" s="16">
        <v>0</v>
      </c>
      <c r="AB120" s="16">
        <v>17</v>
      </c>
      <c r="AC120" s="16">
        <v>9</v>
      </c>
      <c r="AD120" s="16">
        <v>34</v>
      </c>
      <c r="AE120" s="16">
        <v>4</v>
      </c>
      <c r="AF120" s="16">
        <v>17</v>
      </c>
      <c r="AG120" s="16">
        <v>5</v>
      </c>
      <c r="AH120" s="16">
        <v>0</v>
      </c>
      <c r="AI120" s="27">
        <v>93</v>
      </c>
      <c r="AJ120" s="17">
        <v>5</v>
      </c>
      <c r="AK120" s="16">
        <v>0</v>
      </c>
      <c r="AL120" s="16">
        <v>0</v>
      </c>
      <c r="AM120" s="16">
        <v>0</v>
      </c>
      <c r="AN120" s="16">
        <v>1</v>
      </c>
      <c r="AO120" s="16">
        <v>1</v>
      </c>
      <c r="AP120" s="16">
        <v>1</v>
      </c>
      <c r="AQ120" s="16">
        <v>0</v>
      </c>
      <c r="AR120" s="16">
        <v>16</v>
      </c>
      <c r="AS120" s="16">
        <v>11</v>
      </c>
      <c r="AT120" s="16">
        <v>37</v>
      </c>
      <c r="AU120" s="16">
        <v>1</v>
      </c>
      <c r="AV120" s="16">
        <v>15</v>
      </c>
      <c r="AW120" s="16">
        <v>5</v>
      </c>
      <c r="AX120" s="16">
        <v>0</v>
      </c>
      <c r="AY120" s="27">
        <v>93</v>
      </c>
      <c r="AZ120" s="17">
        <v>3</v>
      </c>
      <c r="BA120" s="16">
        <v>0</v>
      </c>
      <c r="BB120" s="16">
        <v>0</v>
      </c>
      <c r="BC120" s="16">
        <v>0</v>
      </c>
      <c r="BD120" s="16">
        <v>1</v>
      </c>
      <c r="BE120" s="16">
        <v>1</v>
      </c>
      <c r="BF120" s="16">
        <v>1</v>
      </c>
      <c r="BG120" s="16">
        <v>0</v>
      </c>
      <c r="BH120" s="16">
        <v>22</v>
      </c>
      <c r="BI120" s="16">
        <v>31</v>
      </c>
      <c r="BJ120" s="16">
        <v>42</v>
      </c>
      <c r="BK120" s="16">
        <v>3</v>
      </c>
      <c r="BL120" s="16">
        <v>27</v>
      </c>
      <c r="BM120" s="16">
        <v>1</v>
      </c>
      <c r="BN120" s="16">
        <v>1</v>
      </c>
      <c r="BO120" s="27">
        <v>133</v>
      </c>
      <c r="BP120" s="17">
        <v>5</v>
      </c>
      <c r="BQ120" s="16">
        <v>0</v>
      </c>
      <c r="BR120" s="16">
        <v>0</v>
      </c>
      <c r="BS120" s="16">
        <v>0</v>
      </c>
      <c r="BT120" s="16">
        <v>0</v>
      </c>
      <c r="BU120" s="16">
        <v>0</v>
      </c>
      <c r="BV120" s="16">
        <v>1</v>
      </c>
      <c r="BW120" s="16">
        <v>0</v>
      </c>
      <c r="BX120" s="16">
        <v>16</v>
      </c>
      <c r="BY120" s="16">
        <v>13</v>
      </c>
      <c r="BZ120" s="16">
        <v>50</v>
      </c>
      <c r="CA120" s="16">
        <v>2</v>
      </c>
      <c r="CB120" s="16">
        <v>16</v>
      </c>
      <c r="CC120" s="16">
        <v>4</v>
      </c>
      <c r="CD120" s="16">
        <v>0</v>
      </c>
      <c r="CE120" s="27">
        <v>107</v>
      </c>
    </row>
    <row r="121" spans="1:83" ht="15" customHeight="1" x14ac:dyDescent="0.25">
      <c r="A121" s="38"/>
      <c r="B121" s="13"/>
      <c r="C121" s="14" t="s">
        <v>118</v>
      </c>
      <c r="D121" s="17">
        <v>0</v>
      </c>
      <c r="E121" s="16">
        <v>0</v>
      </c>
      <c r="F121" s="16">
        <v>0</v>
      </c>
      <c r="G121" s="16">
        <v>0</v>
      </c>
      <c r="H121" s="16">
        <v>0</v>
      </c>
      <c r="I121" s="16">
        <v>0</v>
      </c>
      <c r="J121" s="16">
        <v>0</v>
      </c>
      <c r="K121" s="16">
        <v>0</v>
      </c>
      <c r="L121" s="16">
        <v>0</v>
      </c>
      <c r="M121" s="16">
        <v>0</v>
      </c>
      <c r="N121" s="16">
        <v>3</v>
      </c>
      <c r="O121" s="16">
        <v>0</v>
      </c>
      <c r="P121" s="16">
        <v>0</v>
      </c>
      <c r="Q121" s="16">
        <v>1</v>
      </c>
      <c r="R121" s="16">
        <v>0</v>
      </c>
      <c r="S121" s="27">
        <v>4</v>
      </c>
      <c r="T121" s="17">
        <v>0</v>
      </c>
      <c r="U121" s="16">
        <v>0</v>
      </c>
      <c r="V121" s="16">
        <v>0</v>
      </c>
      <c r="W121" s="16">
        <v>0</v>
      </c>
      <c r="X121" s="16">
        <v>0</v>
      </c>
      <c r="Y121" s="16">
        <v>0</v>
      </c>
      <c r="Z121" s="16">
        <v>0</v>
      </c>
      <c r="AA121" s="16">
        <v>0</v>
      </c>
      <c r="AB121" s="16">
        <v>0</v>
      </c>
      <c r="AC121" s="16">
        <v>0</v>
      </c>
      <c r="AD121" s="16">
        <v>1</v>
      </c>
      <c r="AE121" s="16">
        <v>0</v>
      </c>
      <c r="AF121" s="16">
        <v>0</v>
      </c>
      <c r="AG121" s="16">
        <v>1</v>
      </c>
      <c r="AH121" s="16">
        <v>0</v>
      </c>
      <c r="AI121" s="27">
        <v>2</v>
      </c>
      <c r="AJ121" s="17">
        <v>0</v>
      </c>
      <c r="AK121" s="16">
        <v>0</v>
      </c>
      <c r="AL121" s="16">
        <v>0</v>
      </c>
      <c r="AM121" s="16">
        <v>0</v>
      </c>
      <c r="AN121" s="16">
        <v>0</v>
      </c>
      <c r="AO121" s="16">
        <v>0</v>
      </c>
      <c r="AP121" s="16">
        <v>0</v>
      </c>
      <c r="AQ121" s="16">
        <v>0</v>
      </c>
      <c r="AR121" s="16">
        <v>0</v>
      </c>
      <c r="AS121" s="16">
        <v>0</v>
      </c>
      <c r="AT121" s="16">
        <v>1</v>
      </c>
      <c r="AU121" s="16">
        <v>0</v>
      </c>
      <c r="AV121" s="16">
        <v>0</v>
      </c>
      <c r="AW121" s="16">
        <v>0</v>
      </c>
      <c r="AX121" s="16">
        <v>0</v>
      </c>
      <c r="AY121" s="27">
        <v>1</v>
      </c>
      <c r="AZ121" s="17">
        <v>0</v>
      </c>
      <c r="BA121" s="16">
        <v>0</v>
      </c>
      <c r="BB121" s="16">
        <v>0</v>
      </c>
      <c r="BC121" s="16">
        <v>0</v>
      </c>
      <c r="BD121" s="16">
        <v>0</v>
      </c>
      <c r="BE121" s="16">
        <v>0</v>
      </c>
      <c r="BF121" s="16">
        <v>0</v>
      </c>
      <c r="BG121" s="16">
        <v>0</v>
      </c>
      <c r="BH121" s="16">
        <v>0</v>
      </c>
      <c r="BI121" s="16">
        <v>0</v>
      </c>
      <c r="BJ121" s="16">
        <v>0</v>
      </c>
      <c r="BK121" s="16">
        <v>0</v>
      </c>
      <c r="BL121" s="16">
        <v>0</v>
      </c>
      <c r="BM121" s="16">
        <v>1</v>
      </c>
      <c r="BN121" s="16">
        <v>0</v>
      </c>
      <c r="BO121" s="27">
        <v>1</v>
      </c>
      <c r="BP121" s="17">
        <v>0</v>
      </c>
      <c r="BQ121" s="16">
        <v>0</v>
      </c>
      <c r="BR121" s="16">
        <v>0</v>
      </c>
      <c r="BS121" s="16">
        <v>0</v>
      </c>
      <c r="BT121" s="16">
        <v>0</v>
      </c>
      <c r="BU121" s="16">
        <v>0</v>
      </c>
      <c r="BV121" s="16">
        <v>0</v>
      </c>
      <c r="BW121" s="16">
        <v>0</v>
      </c>
      <c r="BX121" s="16">
        <v>0</v>
      </c>
      <c r="BY121" s="16">
        <v>0</v>
      </c>
      <c r="BZ121" s="16">
        <v>2</v>
      </c>
      <c r="CA121" s="16">
        <v>0</v>
      </c>
      <c r="CB121" s="16">
        <v>0</v>
      </c>
      <c r="CC121" s="16">
        <v>0</v>
      </c>
      <c r="CD121" s="16">
        <v>0</v>
      </c>
      <c r="CE121" s="27">
        <v>2</v>
      </c>
    </row>
    <row r="122" spans="1:83" ht="15" customHeight="1" x14ac:dyDescent="0.25">
      <c r="A122" s="38"/>
      <c r="B122" s="13"/>
      <c r="C122" s="14" t="s">
        <v>386</v>
      </c>
      <c r="D122" s="17">
        <v>0</v>
      </c>
      <c r="E122" s="16">
        <v>0</v>
      </c>
      <c r="F122" s="16">
        <v>0</v>
      </c>
      <c r="G122" s="16">
        <v>0</v>
      </c>
      <c r="H122" s="16">
        <v>0</v>
      </c>
      <c r="I122" s="16">
        <v>0</v>
      </c>
      <c r="J122" s="16">
        <v>0</v>
      </c>
      <c r="K122" s="16">
        <v>0</v>
      </c>
      <c r="L122" s="16">
        <v>0</v>
      </c>
      <c r="M122" s="16">
        <v>0</v>
      </c>
      <c r="N122" s="16">
        <v>3</v>
      </c>
      <c r="O122" s="16">
        <v>0</v>
      </c>
      <c r="P122" s="16">
        <v>2</v>
      </c>
      <c r="Q122" s="16">
        <v>0</v>
      </c>
      <c r="R122" s="16">
        <v>0</v>
      </c>
      <c r="S122" s="27">
        <v>5</v>
      </c>
      <c r="T122" s="17">
        <v>0</v>
      </c>
      <c r="U122" s="16">
        <v>0</v>
      </c>
      <c r="V122" s="16">
        <v>0</v>
      </c>
      <c r="W122" s="16">
        <v>0</v>
      </c>
      <c r="X122" s="16">
        <v>0</v>
      </c>
      <c r="Y122" s="16">
        <v>0</v>
      </c>
      <c r="Z122" s="16">
        <v>0</v>
      </c>
      <c r="AA122" s="16">
        <v>0</v>
      </c>
      <c r="AB122" s="16">
        <v>0</v>
      </c>
      <c r="AC122" s="16">
        <v>0</v>
      </c>
      <c r="AD122" s="16">
        <v>4</v>
      </c>
      <c r="AE122" s="16">
        <v>1</v>
      </c>
      <c r="AF122" s="16">
        <v>1</v>
      </c>
      <c r="AG122" s="16">
        <v>0</v>
      </c>
      <c r="AH122" s="16">
        <v>0</v>
      </c>
      <c r="AI122" s="27">
        <v>6</v>
      </c>
      <c r="AJ122" s="17">
        <v>0</v>
      </c>
      <c r="AK122" s="16">
        <v>0</v>
      </c>
      <c r="AL122" s="16">
        <v>0</v>
      </c>
      <c r="AM122" s="16">
        <v>0</v>
      </c>
      <c r="AN122" s="16">
        <v>0</v>
      </c>
      <c r="AO122" s="16">
        <v>0</v>
      </c>
      <c r="AP122" s="16">
        <v>0</v>
      </c>
      <c r="AQ122" s="16">
        <v>0</v>
      </c>
      <c r="AR122" s="16">
        <v>0</v>
      </c>
      <c r="AS122" s="16">
        <v>0</v>
      </c>
      <c r="AT122" s="16">
        <v>0</v>
      </c>
      <c r="AU122" s="16">
        <v>1</v>
      </c>
      <c r="AV122" s="16">
        <v>0</v>
      </c>
      <c r="AW122" s="16">
        <v>1</v>
      </c>
      <c r="AX122" s="16">
        <v>0</v>
      </c>
      <c r="AY122" s="27">
        <v>2</v>
      </c>
      <c r="AZ122" s="17">
        <v>0</v>
      </c>
      <c r="BA122" s="16">
        <v>0</v>
      </c>
      <c r="BB122" s="16">
        <v>0</v>
      </c>
      <c r="BC122" s="16">
        <v>0</v>
      </c>
      <c r="BD122" s="16">
        <v>0</v>
      </c>
      <c r="BE122" s="16">
        <v>0</v>
      </c>
      <c r="BF122" s="16">
        <v>0</v>
      </c>
      <c r="BG122" s="16">
        <v>0</v>
      </c>
      <c r="BH122" s="16">
        <v>0</v>
      </c>
      <c r="BI122" s="16">
        <v>0</v>
      </c>
      <c r="BJ122" s="16">
        <v>5</v>
      </c>
      <c r="BK122" s="16">
        <v>4</v>
      </c>
      <c r="BL122" s="16">
        <v>12</v>
      </c>
      <c r="BM122" s="16">
        <v>0</v>
      </c>
      <c r="BN122" s="16">
        <v>0</v>
      </c>
      <c r="BO122" s="27">
        <v>21</v>
      </c>
      <c r="BP122" s="17">
        <v>0</v>
      </c>
      <c r="BQ122" s="16">
        <v>0</v>
      </c>
      <c r="BR122" s="16">
        <v>0</v>
      </c>
      <c r="BS122" s="16">
        <v>0</v>
      </c>
      <c r="BT122" s="16">
        <v>0</v>
      </c>
      <c r="BU122" s="16">
        <v>0</v>
      </c>
      <c r="BV122" s="16">
        <v>0</v>
      </c>
      <c r="BW122" s="16">
        <v>0</v>
      </c>
      <c r="BX122" s="16">
        <v>0</v>
      </c>
      <c r="BY122" s="16">
        <v>1</v>
      </c>
      <c r="BZ122" s="16">
        <v>0</v>
      </c>
      <c r="CA122" s="16">
        <v>0</v>
      </c>
      <c r="CB122" s="16">
        <v>6</v>
      </c>
      <c r="CC122" s="16">
        <v>3</v>
      </c>
      <c r="CD122" s="16">
        <v>0</v>
      </c>
      <c r="CE122" s="27">
        <v>10</v>
      </c>
    </row>
    <row r="123" spans="1:83" ht="15" customHeight="1" x14ac:dyDescent="0.25">
      <c r="A123" s="38"/>
      <c r="B123" s="13"/>
      <c r="C123" s="14" t="s">
        <v>41</v>
      </c>
      <c r="D123" s="17">
        <v>1</v>
      </c>
      <c r="E123" s="16">
        <v>0</v>
      </c>
      <c r="F123" s="16">
        <v>0</v>
      </c>
      <c r="G123" s="16">
        <v>1</v>
      </c>
      <c r="H123" s="16">
        <v>0</v>
      </c>
      <c r="I123" s="16">
        <v>1</v>
      </c>
      <c r="J123" s="16">
        <v>2</v>
      </c>
      <c r="K123" s="16">
        <v>0</v>
      </c>
      <c r="L123" s="16">
        <v>16</v>
      </c>
      <c r="M123" s="16">
        <v>18</v>
      </c>
      <c r="N123" s="16">
        <v>359</v>
      </c>
      <c r="O123" s="16">
        <v>27</v>
      </c>
      <c r="P123" s="16">
        <v>73</v>
      </c>
      <c r="Q123" s="16">
        <v>87</v>
      </c>
      <c r="R123" s="16">
        <v>8</v>
      </c>
      <c r="S123" s="27">
        <v>593</v>
      </c>
      <c r="T123" s="17">
        <v>6</v>
      </c>
      <c r="U123" s="16">
        <v>0</v>
      </c>
      <c r="V123" s="16">
        <v>1</v>
      </c>
      <c r="W123" s="16">
        <v>1</v>
      </c>
      <c r="X123" s="16">
        <v>2</v>
      </c>
      <c r="Y123" s="16">
        <v>1</v>
      </c>
      <c r="Z123" s="16">
        <v>0</v>
      </c>
      <c r="AA123" s="16">
        <v>0</v>
      </c>
      <c r="AB123" s="16">
        <v>23</v>
      </c>
      <c r="AC123" s="16">
        <v>12</v>
      </c>
      <c r="AD123" s="16">
        <v>307</v>
      </c>
      <c r="AE123" s="16">
        <v>26</v>
      </c>
      <c r="AF123" s="16">
        <v>70</v>
      </c>
      <c r="AG123" s="16">
        <v>73</v>
      </c>
      <c r="AH123" s="16">
        <v>4</v>
      </c>
      <c r="AI123" s="27">
        <v>526</v>
      </c>
      <c r="AJ123" s="17">
        <v>7</v>
      </c>
      <c r="AK123" s="16">
        <v>0</v>
      </c>
      <c r="AL123" s="16">
        <v>0</v>
      </c>
      <c r="AM123" s="16">
        <v>0</v>
      </c>
      <c r="AN123" s="16">
        <v>2</v>
      </c>
      <c r="AO123" s="16">
        <v>1</v>
      </c>
      <c r="AP123" s="16">
        <v>2</v>
      </c>
      <c r="AQ123" s="16">
        <v>0</v>
      </c>
      <c r="AR123" s="16">
        <v>16</v>
      </c>
      <c r="AS123" s="16">
        <v>19</v>
      </c>
      <c r="AT123" s="16">
        <v>258</v>
      </c>
      <c r="AU123" s="16">
        <v>11</v>
      </c>
      <c r="AV123" s="16">
        <v>58</v>
      </c>
      <c r="AW123" s="16">
        <v>69</v>
      </c>
      <c r="AX123" s="16">
        <v>3</v>
      </c>
      <c r="AY123" s="27">
        <v>446</v>
      </c>
      <c r="AZ123" s="17">
        <v>3</v>
      </c>
      <c r="BA123" s="16">
        <v>0</v>
      </c>
      <c r="BB123" s="16">
        <v>0</v>
      </c>
      <c r="BC123" s="16">
        <v>0</v>
      </c>
      <c r="BD123" s="16">
        <v>1</v>
      </c>
      <c r="BE123" s="16">
        <v>3</v>
      </c>
      <c r="BF123" s="16">
        <v>4</v>
      </c>
      <c r="BG123" s="16">
        <v>0</v>
      </c>
      <c r="BH123" s="16">
        <v>26</v>
      </c>
      <c r="BI123" s="16">
        <v>37</v>
      </c>
      <c r="BJ123" s="16">
        <v>232</v>
      </c>
      <c r="BK123" s="16">
        <v>16</v>
      </c>
      <c r="BL123" s="16">
        <v>93</v>
      </c>
      <c r="BM123" s="16">
        <v>74</v>
      </c>
      <c r="BN123" s="16">
        <v>4</v>
      </c>
      <c r="BO123" s="27">
        <v>493</v>
      </c>
      <c r="BP123" s="17">
        <v>7</v>
      </c>
      <c r="BQ123" s="16">
        <v>0</v>
      </c>
      <c r="BR123" s="16">
        <v>0</v>
      </c>
      <c r="BS123" s="16">
        <v>1</v>
      </c>
      <c r="BT123" s="16">
        <v>0</v>
      </c>
      <c r="BU123" s="16">
        <v>0</v>
      </c>
      <c r="BV123" s="16">
        <v>1</v>
      </c>
      <c r="BW123" s="16">
        <v>0</v>
      </c>
      <c r="BX123" s="16">
        <v>16</v>
      </c>
      <c r="BY123" s="16">
        <v>19</v>
      </c>
      <c r="BZ123" s="16">
        <v>227</v>
      </c>
      <c r="CA123" s="16">
        <v>12</v>
      </c>
      <c r="CB123" s="16">
        <v>78</v>
      </c>
      <c r="CC123" s="16">
        <v>60</v>
      </c>
      <c r="CD123" s="16">
        <v>2</v>
      </c>
      <c r="CE123" s="27">
        <v>423</v>
      </c>
    </row>
    <row r="124" spans="1:83" ht="15" customHeight="1" x14ac:dyDescent="0.25">
      <c r="A124" s="38"/>
      <c r="B124" s="13" t="s">
        <v>119</v>
      </c>
      <c r="C124" s="14" t="s">
        <v>120</v>
      </c>
      <c r="D124" s="17">
        <v>0</v>
      </c>
      <c r="E124" s="16">
        <v>0</v>
      </c>
      <c r="F124" s="16">
        <v>0</v>
      </c>
      <c r="G124" s="16">
        <v>0</v>
      </c>
      <c r="H124" s="16">
        <v>0</v>
      </c>
      <c r="I124" s="16">
        <v>0</v>
      </c>
      <c r="J124" s="16">
        <v>3</v>
      </c>
      <c r="K124" s="16">
        <v>1</v>
      </c>
      <c r="L124" s="16">
        <v>1</v>
      </c>
      <c r="M124" s="16">
        <v>3</v>
      </c>
      <c r="N124" s="16">
        <v>437</v>
      </c>
      <c r="O124" s="16">
        <v>23</v>
      </c>
      <c r="P124" s="16">
        <v>19</v>
      </c>
      <c r="Q124" s="16">
        <v>43</v>
      </c>
      <c r="R124" s="16">
        <v>37</v>
      </c>
      <c r="S124" s="27">
        <v>567</v>
      </c>
      <c r="T124" s="17">
        <v>0</v>
      </c>
      <c r="U124" s="16">
        <v>0</v>
      </c>
      <c r="V124" s="16">
        <v>0</v>
      </c>
      <c r="W124" s="16">
        <v>0</v>
      </c>
      <c r="X124" s="16">
        <v>0</v>
      </c>
      <c r="Y124" s="16">
        <v>0</v>
      </c>
      <c r="Z124" s="16">
        <v>2</v>
      </c>
      <c r="AA124" s="16">
        <v>0</v>
      </c>
      <c r="AB124" s="16">
        <v>2</v>
      </c>
      <c r="AC124" s="16">
        <v>0</v>
      </c>
      <c r="AD124" s="16">
        <v>325</v>
      </c>
      <c r="AE124" s="16">
        <v>37</v>
      </c>
      <c r="AF124" s="16">
        <v>22</v>
      </c>
      <c r="AG124" s="16">
        <v>40</v>
      </c>
      <c r="AH124" s="16">
        <v>21</v>
      </c>
      <c r="AI124" s="27">
        <v>449</v>
      </c>
      <c r="AJ124" s="17">
        <v>0</v>
      </c>
      <c r="AK124" s="16">
        <v>0</v>
      </c>
      <c r="AL124" s="16">
        <v>0</v>
      </c>
      <c r="AM124" s="16">
        <v>0</v>
      </c>
      <c r="AN124" s="16">
        <v>0</v>
      </c>
      <c r="AO124" s="16">
        <v>0</v>
      </c>
      <c r="AP124" s="16">
        <v>0</v>
      </c>
      <c r="AQ124" s="16">
        <v>0</v>
      </c>
      <c r="AR124" s="16">
        <v>1</v>
      </c>
      <c r="AS124" s="16">
        <v>1</v>
      </c>
      <c r="AT124" s="16">
        <v>261</v>
      </c>
      <c r="AU124" s="16">
        <v>27</v>
      </c>
      <c r="AV124" s="16">
        <v>15</v>
      </c>
      <c r="AW124" s="16">
        <v>35</v>
      </c>
      <c r="AX124" s="16">
        <v>26</v>
      </c>
      <c r="AY124" s="27">
        <v>366</v>
      </c>
      <c r="AZ124" s="17">
        <v>0</v>
      </c>
      <c r="BA124" s="16">
        <v>0</v>
      </c>
      <c r="BB124" s="16">
        <v>0</v>
      </c>
      <c r="BC124" s="16">
        <v>0</v>
      </c>
      <c r="BD124" s="16">
        <v>0</v>
      </c>
      <c r="BE124" s="16">
        <v>0</v>
      </c>
      <c r="BF124" s="16">
        <v>0</v>
      </c>
      <c r="BG124" s="16">
        <v>0</v>
      </c>
      <c r="BH124" s="16">
        <v>0</v>
      </c>
      <c r="BI124" s="16">
        <v>2</v>
      </c>
      <c r="BJ124" s="16">
        <v>275</v>
      </c>
      <c r="BK124" s="16">
        <v>14</v>
      </c>
      <c r="BL124" s="16">
        <v>16</v>
      </c>
      <c r="BM124" s="16">
        <v>31</v>
      </c>
      <c r="BN124" s="16">
        <v>24</v>
      </c>
      <c r="BO124" s="27">
        <v>362</v>
      </c>
      <c r="BP124" s="17">
        <v>0</v>
      </c>
      <c r="BQ124" s="16">
        <v>0</v>
      </c>
      <c r="BR124" s="16">
        <v>0</v>
      </c>
      <c r="BS124" s="16">
        <v>0</v>
      </c>
      <c r="BT124" s="16">
        <v>0</v>
      </c>
      <c r="BU124" s="16">
        <v>0</v>
      </c>
      <c r="BV124" s="16">
        <v>2</v>
      </c>
      <c r="BW124" s="16">
        <v>2</v>
      </c>
      <c r="BX124" s="16">
        <v>0</v>
      </c>
      <c r="BY124" s="16">
        <v>2</v>
      </c>
      <c r="BZ124" s="16">
        <v>214</v>
      </c>
      <c r="CA124" s="16">
        <v>26</v>
      </c>
      <c r="CB124" s="16">
        <v>17</v>
      </c>
      <c r="CC124" s="16">
        <v>20</v>
      </c>
      <c r="CD124" s="16">
        <v>12</v>
      </c>
      <c r="CE124" s="27">
        <v>295</v>
      </c>
    </row>
    <row r="125" spans="1:83" ht="15" customHeight="1" x14ac:dyDescent="0.25">
      <c r="A125" s="38"/>
      <c r="B125" s="13"/>
      <c r="C125" s="14" t="s">
        <v>121</v>
      </c>
      <c r="D125" s="17">
        <v>39</v>
      </c>
      <c r="E125" s="16">
        <v>0</v>
      </c>
      <c r="F125" s="16">
        <v>0</v>
      </c>
      <c r="G125" s="16">
        <v>0</v>
      </c>
      <c r="H125" s="16">
        <v>3</v>
      </c>
      <c r="I125" s="16">
        <v>6</v>
      </c>
      <c r="J125" s="16">
        <v>14</v>
      </c>
      <c r="K125" s="16">
        <v>2</v>
      </c>
      <c r="L125" s="16">
        <v>60</v>
      </c>
      <c r="M125" s="16">
        <v>110</v>
      </c>
      <c r="N125" s="16">
        <v>751</v>
      </c>
      <c r="O125" s="16">
        <v>59</v>
      </c>
      <c r="P125" s="16">
        <v>137</v>
      </c>
      <c r="Q125" s="16">
        <v>92</v>
      </c>
      <c r="R125" s="16">
        <v>53</v>
      </c>
      <c r="S125" s="27">
        <v>1326</v>
      </c>
      <c r="T125" s="17">
        <v>38</v>
      </c>
      <c r="U125" s="16">
        <v>1</v>
      </c>
      <c r="V125" s="16">
        <v>0</v>
      </c>
      <c r="W125" s="16">
        <v>2</v>
      </c>
      <c r="X125" s="16">
        <v>5</v>
      </c>
      <c r="Y125" s="16">
        <v>6</v>
      </c>
      <c r="Z125" s="16">
        <v>15</v>
      </c>
      <c r="AA125" s="16">
        <v>6</v>
      </c>
      <c r="AB125" s="16">
        <v>54</v>
      </c>
      <c r="AC125" s="16">
        <v>126</v>
      </c>
      <c r="AD125" s="16">
        <v>636</v>
      </c>
      <c r="AE125" s="16">
        <v>50</v>
      </c>
      <c r="AF125" s="16">
        <v>132</v>
      </c>
      <c r="AG125" s="16">
        <v>97</v>
      </c>
      <c r="AH125" s="16">
        <v>45</v>
      </c>
      <c r="AI125" s="27">
        <v>1213</v>
      </c>
      <c r="AJ125" s="17">
        <v>41</v>
      </c>
      <c r="AK125" s="16">
        <v>1</v>
      </c>
      <c r="AL125" s="16">
        <v>0</v>
      </c>
      <c r="AM125" s="16">
        <v>0</v>
      </c>
      <c r="AN125" s="16">
        <v>5</v>
      </c>
      <c r="AO125" s="16">
        <v>6</v>
      </c>
      <c r="AP125" s="16">
        <v>15</v>
      </c>
      <c r="AQ125" s="16">
        <v>2</v>
      </c>
      <c r="AR125" s="16">
        <v>67</v>
      </c>
      <c r="AS125" s="16">
        <v>136</v>
      </c>
      <c r="AT125" s="16">
        <v>663</v>
      </c>
      <c r="AU125" s="16">
        <v>64</v>
      </c>
      <c r="AV125" s="16">
        <v>134</v>
      </c>
      <c r="AW125" s="16">
        <v>83</v>
      </c>
      <c r="AX125" s="16">
        <v>31</v>
      </c>
      <c r="AY125" s="27">
        <v>1248</v>
      </c>
      <c r="AZ125" s="17">
        <v>43</v>
      </c>
      <c r="BA125" s="16">
        <v>1</v>
      </c>
      <c r="BB125" s="16">
        <v>0</v>
      </c>
      <c r="BC125" s="16">
        <v>0</v>
      </c>
      <c r="BD125" s="16">
        <v>9</v>
      </c>
      <c r="BE125" s="16">
        <v>3</v>
      </c>
      <c r="BF125" s="16">
        <v>18</v>
      </c>
      <c r="BG125" s="16">
        <v>1</v>
      </c>
      <c r="BH125" s="16">
        <v>69</v>
      </c>
      <c r="BI125" s="16">
        <v>135</v>
      </c>
      <c r="BJ125" s="16">
        <v>787</v>
      </c>
      <c r="BK125" s="16">
        <v>72</v>
      </c>
      <c r="BL125" s="16">
        <v>132</v>
      </c>
      <c r="BM125" s="16">
        <v>83</v>
      </c>
      <c r="BN125" s="16">
        <v>37</v>
      </c>
      <c r="BO125" s="27">
        <v>1390</v>
      </c>
      <c r="BP125" s="17">
        <v>90</v>
      </c>
      <c r="BQ125" s="16">
        <v>0</v>
      </c>
      <c r="BR125" s="16">
        <v>2</v>
      </c>
      <c r="BS125" s="16">
        <v>0</v>
      </c>
      <c r="BT125" s="16">
        <v>16</v>
      </c>
      <c r="BU125" s="16">
        <v>13</v>
      </c>
      <c r="BV125" s="16">
        <v>10</v>
      </c>
      <c r="BW125" s="16">
        <v>6</v>
      </c>
      <c r="BX125" s="16">
        <v>76</v>
      </c>
      <c r="BY125" s="16">
        <v>175</v>
      </c>
      <c r="BZ125" s="16">
        <v>861</v>
      </c>
      <c r="CA125" s="16">
        <v>65</v>
      </c>
      <c r="CB125" s="16">
        <v>149</v>
      </c>
      <c r="CC125" s="16">
        <v>76</v>
      </c>
      <c r="CD125" s="16">
        <v>44</v>
      </c>
      <c r="CE125" s="27">
        <v>1583</v>
      </c>
    </row>
    <row r="126" spans="1:83" ht="15" customHeight="1" x14ac:dyDescent="0.25">
      <c r="A126" s="38"/>
      <c r="B126" s="13"/>
      <c r="C126" s="14" t="s">
        <v>219</v>
      </c>
      <c r="D126" s="17">
        <v>0</v>
      </c>
      <c r="E126" s="16">
        <v>0</v>
      </c>
      <c r="F126" s="16">
        <v>0</v>
      </c>
      <c r="G126" s="16">
        <v>0</v>
      </c>
      <c r="H126" s="16">
        <v>0</v>
      </c>
      <c r="I126" s="16">
        <v>0</v>
      </c>
      <c r="J126" s="16">
        <v>0</v>
      </c>
      <c r="K126" s="16">
        <v>0</v>
      </c>
      <c r="L126" s="16">
        <v>0</v>
      </c>
      <c r="M126" s="16">
        <v>0</v>
      </c>
      <c r="N126" s="16">
        <v>0</v>
      </c>
      <c r="O126" s="16">
        <v>0</v>
      </c>
      <c r="P126" s="16">
        <v>0</v>
      </c>
      <c r="Q126" s="16">
        <v>0</v>
      </c>
      <c r="R126" s="16">
        <v>0</v>
      </c>
      <c r="S126" s="27">
        <v>0</v>
      </c>
      <c r="T126" s="17">
        <v>0</v>
      </c>
      <c r="U126" s="16">
        <v>0</v>
      </c>
      <c r="V126" s="16">
        <v>0</v>
      </c>
      <c r="W126" s="16">
        <v>0</v>
      </c>
      <c r="X126" s="16">
        <v>0</v>
      </c>
      <c r="Y126" s="16">
        <v>0</v>
      </c>
      <c r="Z126" s="16">
        <v>0</v>
      </c>
      <c r="AA126" s="16">
        <v>0</v>
      </c>
      <c r="AB126" s="16">
        <v>0</v>
      </c>
      <c r="AC126" s="16">
        <v>0</v>
      </c>
      <c r="AD126" s="16">
        <v>0</v>
      </c>
      <c r="AE126" s="16">
        <v>0</v>
      </c>
      <c r="AF126" s="16">
        <v>0</v>
      </c>
      <c r="AG126" s="16">
        <v>0</v>
      </c>
      <c r="AH126" s="16">
        <v>0</v>
      </c>
      <c r="AI126" s="27">
        <v>0</v>
      </c>
      <c r="AJ126" s="17">
        <v>0</v>
      </c>
      <c r="AK126" s="16">
        <v>0</v>
      </c>
      <c r="AL126" s="16">
        <v>0</v>
      </c>
      <c r="AM126" s="16">
        <v>0</v>
      </c>
      <c r="AN126" s="16">
        <v>0</v>
      </c>
      <c r="AO126" s="16">
        <v>0</v>
      </c>
      <c r="AP126" s="16">
        <v>0</v>
      </c>
      <c r="AQ126" s="16">
        <v>0</v>
      </c>
      <c r="AR126" s="16">
        <v>0</v>
      </c>
      <c r="AS126" s="16">
        <v>0</v>
      </c>
      <c r="AT126" s="16">
        <v>0</v>
      </c>
      <c r="AU126" s="16">
        <v>0</v>
      </c>
      <c r="AV126" s="16">
        <v>0</v>
      </c>
      <c r="AW126" s="16">
        <v>0</v>
      </c>
      <c r="AX126" s="16">
        <v>0</v>
      </c>
      <c r="AY126" s="27">
        <v>0</v>
      </c>
      <c r="AZ126" s="17">
        <v>0</v>
      </c>
      <c r="BA126" s="16">
        <v>0</v>
      </c>
      <c r="BB126" s="16">
        <v>0</v>
      </c>
      <c r="BC126" s="16">
        <v>0</v>
      </c>
      <c r="BD126" s="16">
        <v>0</v>
      </c>
      <c r="BE126" s="16">
        <v>0</v>
      </c>
      <c r="BF126" s="16">
        <v>0</v>
      </c>
      <c r="BG126" s="16">
        <v>0</v>
      </c>
      <c r="BH126" s="16">
        <v>0</v>
      </c>
      <c r="BI126" s="16">
        <v>0</v>
      </c>
      <c r="BJ126" s="16">
        <v>0</v>
      </c>
      <c r="BK126" s="16">
        <v>0</v>
      </c>
      <c r="BL126" s="16">
        <v>0</v>
      </c>
      <c r="BM126" s="16">
        <v>0</v>
      </c>
      <c r="BN126" s="16">
        <v>0</v>
      </c>
      <c r="BO126" s="27">
        <v>0</v>
      </c>
      <c r="BP126" s="17">
        <v>0</v>
      </c>
      <c r="BQ126" s="16">
        <v>0</v>
      </c>
      <c r="BR126" s="16">
        <v>0</v>
      </c>
      <c r="BS126" s="16">
        <v>0</v>
      </c>
      <c r="BT126" s="16">
        <v>0</v>
      </c>
      <c r="BU126" s="16">
        <v>0</v>
      </c>
      <c r="BV126" s="16">
        <v>0</v>
      </c>
      <c r="BW126" s="16">
        <v>0</v>
      </c>
      <c r="BX126" s="16">
        <v>0</v>
      </c>
      <c r="BY126" s="16">
        <v>0</v>
      </c>
      <c r="BZ126" s="16">
        <v>0</v>
      </c>
      <c r="CA126" s="16">
        <v>0</v>
      </c>
      <c r="CB126" s="16">
        <v>0</v>
      </c>
      <c r="CC126" s="16">
        <v>0</v>
      </c>
      <c r="CD126" s="16">
        <v>0</v>
      </c>
      <c r="CE126" s="27">
        <v>0</v>
      </c>
    </row>
    <row r="127" spans="1:83" ht="15" customHeight="1" x14ac:dyDescent="0.25">
      <c r="A127" s="38"/>
      <c r="B127" s="13"/>
      <c r="C127" s="14" t="s">
        <v>122</v>
      </c>
      <c r="D127" s="17">
        <v>8</v>
      </c>
      <c r="E127" s="16">
        <v>0</v>
      </c>
      <c r="F127" s="16">
        <v>0</v>
      </c>
      <c r="G127" s="16">
        <v>0</v>
      </c>
      <c r="H127" s="16">
        <v>0</v>
      </c>
      <c r="I127" s="16">
        <v>2</v>
      </c>
      <c r="J127" s="16">
        <v>8</v>
      </c>
      <c r="K127" s="16">
        <v>0</v>
      </c>
      <c r="L127" s="16">
        <v>7</v>
      </c>
      <c r="M127" s="16">
        <v>38</v>
      </c>
      <c r="N127" s="16">
        <v>50</v>
      </c>
      <c r="O127" s="16">
        <v>1</v>
      </c>
      <c r="P127" s="16">
        <v>8</v>
      </c>
      <c r="Q127" s="16">
        <v>3</v>
      </c>
      <c r="R127" s="16">
        <v>1</v>
      </c>
      <c r="S127" s="27">
        <v>126</v>
      </c>
      <c r="T127" s="17">
        <v>7</v>
      </c>
      <c r="U127" s="16">
        <v>0</v>
      </c>
      <c r="V127" s="16">
        <v>0</v>
      </c>
      <c r="W127" s="16">
        <v>0</v>
      </c>
      <c r="X127" s="16">
        <v>1</v>
      </c>
      <c r="Y127" s="16">
        <v>2</v>
      </c>
      <c r="Z127" s="16">
        <v>10</v>
      </c>
      <c r="AA127" s="16">
        <v>1</v>
      </c>
      <c r="AB127" s="16">
        <v>6</v>
      </c>
      <c r="AC127" s="16">
        <v>31</v>
      </c>
      <c r="AD127" s="16">
        <v>51</v>
      </c>
      <c r="AE127" s="16">
        <v>1</v>
      </c>
      <c r="AF127" s="16">
        <v>7</v>
      </c>
      <c r="AG127" s="16">
        <v>4</v>
      </c>
      <c r="AH127" s="16">
        <v>1</v>
      </c>
      <c r="AI127" s="27">
        <v>122</v>
      </c>
      <c r="AJ127" s="17">
        <v>8</v>
      </c>
      <c r="AK127" s="16">
        <v>1</v>
      </c>
      <c r="AL127" s="16">
        <v>0</v>
      </c>
      <c r="AM127" s="16">
        <v>0</v>
      </c>
      <c r="AN127" s="16">
        <v>4</v>
      </c>
      <c r="AO127" s="16">
        <v>3</v>
      </c>
      <c r="AP127" s="16">
        <v>3</v>
      </c>
      <c r="AQ127" s="16">
        <v>1</v>
      </c>
      <c r="AR127" s="16">
        <v>6</v>
      </c>
      <c r="AS127" s="16">
        <v>34</v>
      </c>
      <c r="AT127" s="16">
        <v>63</v>
      </c>
      <c r="AU127" s="16">
        <v>3</v>
      </c>
      <c r="AV127" s="16">
        <v>7</v>
      </c>
      <c r="AW127" s="16">
        <v>1</v>
      </c>
      <c r="AX127" s="16">
        <v>4</v>
      </c>
      <c r="AY127" s="27">
        <v>138</v>
      </c>
      <c r="AZ127" s="17">
        <v>1</v>
      </c>
      <c r="BA127" s="16">
        <v>0</v>
      </c>
      <c r="BB127" s="16">
        <v>0</v>
      </c>
      <c r="BC127" s="16">
        <v>0</v>
      </c>
      <c r="BD127" s="16">
        <v>1</v>
      </c>
      <c r="BE127" s="16">
        <v>3</v>
      </c>
      <c r="BF127" s="16">
        <v>7</v>
      </c>
      <c r="BG127" s="16">
        <v>0</v>
      </c>
      <c r="BH127" s="16">
        <v>5</v>
      </c>
      <c r="BI127" s="16">
        <v>28</v>
      </c>
      <c r="BJ127" s="16">
        <v>52</v>
      </c>
      <c r="BK127" s="16">
        <v>0</v>
      </c>
      <c r="BL127" s="16">
        <v>14</v>
      </c>
      <c r="BM127" s="16">
        <v>1</v>
      </c>
      <c r="BN127" s="16">
        <v>0</v>
      </c>
      <c r="BO127" s="27">
        <v>112</v>
      </c>
      <c r="BP127" s="17">
        <v>4</v>
      </c>
      <c r="BQ127" s="16">
        <v>0</v>
      </c>
      <c r="BR127" s="16">
        <v>0</v>
      </c>
      <c r="BS127" s="16">
        <v>0</v>
      </c>
      <c r="BT127" s="16">
        <v>3</v>
      </c>
      <c r="BU127" s="16">
        <v>2</v>
      </c>
      <c r="BV127" s="16">
        <v>1</v>
      </c>
      <c r="BW127" s="16">
        <v>0</v>
      </c>
      <c r="BX127" s="16">
        <v>3</v>
      </c>
      <c r="BY127" s="16">
        <v>33</v>
      </c>
      <c r="BZ127" s="16">
        <v>54</v>
      </c>
      <c r="CA127" s="16">
        <v>0</v>
      </c>
      <c r="CB127" s="16">
        <v>8</v>
      </c>
      <c r="CC127" s="16">
        <v>1</v>
      </c>
      <c r="CD127" s="16">
        <v>0</v>
      </c>
      <c r="CE127" s="27">
        <v>109</v>
      </c>
    </row>
    <row r="128" spans="1:83" ht="15" customHeight="1" x14ac:dyDescent="0.25">
      <c r="A128" s="38"/>
      <c r="B128" s="13"/>
      <c r="C128" s="14" t="s">
        <v>41</v>
      </c>
      <c r="D128" s="17">
        <v>47</v>
      </c>
      <c r="E128" s="16">
        <v>0</v>
      </c>
      <c r="F128" s="16">
        <v>0</v>
      </c>
      <c r="G128" s="16">
        <v>0</v>
      </c>
      <c r="H128" s="16">
        <v>3</v>
      </c>
      <c r="I128" s="16">
        <v>8</v>
      </c>
      <c r="J128" s="16">
        <v>25</v>
      </c>
      <c r="K128" s="16">
        <v>3</v>
      </c>
      <c r="L128" s="16">
        <v>68</v>
      </c>
      <c r="M128" s="16">
        <v>151</v>
      </c>
      <c r="N128" s="16">
        <v>1238</v>
      </c>
      <c r="O128" s="16">
        <v>83</v>
      </c>
      <c r="P128" s="16">
        <v>164</v>
      </c>
      <c r="Q128" s="16">
        <v>138</v>
      </c>
      <c r="R128" s="16">
        <v>91</v>
      </c>
      <c r="S128" s="27">
        <v>2019</v>
      </c>
      <c r="T128" s="17">
        <v>45</v>
      </c>
      <c r="U128" s="16">
        <v>1</v>
      </c>
      <c r="V128" s="16">
        <v>0</v>
      </c>
      <c r="W128" s="16">
        <v>2</v>
      </c>
      <c r="X128" s="16">
        <v>6</v>
      </c>
      <c r="Y128" s="16">
        <v>8</v>
      </c>
      <c r="Z128" s="16">
        <v>27</v>
      </c>
      <c r="AA128" s="16">
        <v>7</v>
      </c>
      <c r="AB128" s="16">
        <v>62</v>
      </c>
      <c r="AC128" s="16">
        <v>157</v>
      </c>
      <c r="AD128" s="16">
        <v>1012</v>
      </c>
      <c r="AE128" s="16">
        <v>88</v>
      </c>
      <c r="AF128" s="16">
        <v>161</v>
      </c>
      <c r="AG128" s="16">
        <v>141</v>
      </c>
      <c r="AH128" s="16">
        <v>67</v>
      </c>
      <c r="AI128" s="27">
        <v>1784</v>
      </c>
      <c r="AJ128" s="17">
        <v>49</v>
      </c>
      <c r="AK128" s="16">
        <v>2</v>
      </c>
      <c r="AL128" s="16">
        <v>0</v>
      </c>
      <c r="AM128" s="16">
        <v>0</v>
      </c>
      <c r="AN128" s="16">
        <v>9</v>
      </c>
      <c r="AO128" s="16">
        <v>9</v>
      </c>
      <c r="AP128" s="16">
        <v>18</v>
      </c>
      <c r="AQ128" s="16">
        <v>3</v>
      </c>
      <c r="AR128" s="16">
        <v>74</v>
      </c>
      <c r="AS128" s="16">
        <v>171</v>
      </c>
      <c r="AT128" s="16">
        <v>987</v>
      </c>
      <c r="AU128" s="16">
        <v>94</v>
      </c>
      <c r="AV128" s="16">
        <v>156</v>
      </c>
      <c r="AW128" s="16">
        <v>119</v>
      </c>
      <c r="AX128" s="16">
        <v>61</v>
      </c>
      <c r="AY128" s="27">
        <v>1752</v>
      </c>
      <c r="AZ128" s="17">
        <v>44</v>
      </c>
      <c r="BA128" s="16">
        <v>1</v>
      </c>
      <c r="BB128" s="16">
        <v>0</v>
      </c>
      <c r="BC128" s="16">
        <v>0</v>
      </c>
      <c r="BD128" s="16">
        <v>10</v>
      </c>
      <c r="BE128" s="16">
        <v>6</v>
      </c>
      <c r="BF128" s="16">
        <v>25</v>
      </c>
      <c r="BG128" s="16">
        <v>1</v>
      </c>
      <c r="BH128" s="16">
        <v>74</v>
      </c>
      <c r="BI128" s="16">
        <v>165</v>
      </c>
      <c r="BJ128" s="16">
        <v>1114</v>
      </c>
      <c r="BK128" s="16">
        <v>86</v>
      </c>
      <c r="BL128" s="16">
        <v>162</v>
      </c>
      <c r="BM128" s="16">
        <v>115</v>
      </c>
      <c r="BN128" s="16">
        <v>61</v>
      </c>
      <c r="BO128" s="27">
        <v>1864</v>
      </c>
      <c r="BP128" s="17">
        <v>94</v>
      </c>
      <c r="BQ128" s="16">
        <v>0</v>
      </c>
      <c r="BR128" s="16">
        <v>2</v>
      </c>
      <c r="BS128" s="16">
        <v>0</v>
      </c>
      <c r="BT128" s="16">
        <v>19</v>
      </c>
      <c r="BU128" s="16">
        <v>15</v>
      </c>
      <c r="BV128" s="16">
        <v>13</v>
      </c>
      <c r="BW128" s="16">
        <v>8</v>
      </c>
      <c r="BX128" s="16">
        <v>79</v>
      </c>
      <c r="BY128" s="16">
        <v>210</v>
      </c>
      <c r="BZ128" s="16">
        <v>1129</v>
      </c>
      <c r="CA128" s="16">
        <v>91</v>
      </c>
      <c r="CB128" s="16">
        <v>174</v>
      </c>
      <c r="CC128" s="16">
        <v>97</v>
      </c>
      <c r="CD128" s="16">
        <v>56</v>
      </c>
      <c r="CE128" s="27">
        <v>1987</v>
      </c>
    </row>
    <row r="129" spans="1:83" ht="15" customHeight="1" x14ac:dyDescent="0.25">
      <c r="A129" s="39"/>
      <c r="B129" s="37" t="s">
        <v>41</v>
      </c>
      <c r="C129" s="37"/>
      <c r="D129" s="19">
        <v>311</v>
      </c>
      <c r="E129" s="20">
        <v>41</v>
      </c>
      <c r="F129" s="20">
        <v>0</v>
      </c>
      <c r="G129" s="20">
        <v>8</v>
      </c>
      <c r="H129" s="20">
        <v>101</v>
      </c>
      <c r="I129" s="20">
        <v>66</v>
      </c>
      <c r="J129" s="20">
        <v>174</v>
      </c>
      <c r="K129" s="20">
        <v>90</v>
      </c>
      <c r="L129" s="20">
        <v>378</v>
      </c>
      <c r="M129" s="20">
        <v>663</v>
      </c>
      <c r="N129" s="20">
        <v>2223</v>
      </c>
      <c r="O129" s="20">
        <v>179</v>
      </c>
      <c r="P129" s="20">
        <v>432</v>
      </c>
      <c r="Q129" s="20">
        <v>353</v>
      </c>
      <c r="R129" s="20">
        <v>253</v>
      </c>
      <c r="S129" s="28">
        <v>5272</v>
      </c>
      <c r="T129" s="19">
        <v>313</v>
      </c>
      <c r="U129" s="20">
        <v>28</v>
      </c>
      <c r="V129" s="20">
        <v>3</v>
      </c>
      <c r="W129" s="20">
        <v>27</v>
      </c>
      <c r="X129" s="20">
        <v>94</v>
      </c>
      <c r="Y129" s="20">
        <v>68</v>
      </c>
      <c r="Z129" s="20">
        <v>187</v>
      </c>
      <c r="AA129" s="20">
        <v>98</v>
      </c>
      <c r="AB129" s="20">
        <v>301</v>
      </c>
      <c r="AC129" s="20">
        <v>688</v>
      </c>
      <c r="AD129" s="20">
        <v>1931</v>
      </c>
      <c r="AE129" s="20">
        <v>211</v>
      </c>
      <c r="AF129" s="20">
        <v>422</v>
      </c>
      <c r="AG129" s="20">
        <v>328</v>
      </c>
      <c r="AH129" s="20">
        <v>209</v>
      </c>
      <c r="AI129" s="28">
        <v>4908</v>
      </c>
      <c r="AJ129" s="19">
        <v>379</v>
      </c>
      <c r="AK129" s="20">
        <v>38</v>
      </c>
      <c r="AL129" s="20">
        <v>3</v>
      </c>
      <c r="AM129" s="20">
        <v>18</v>
      </c>
      <c r="AN129" s="20">
        <v>141</v>
      </c>
      <c r="AO129" s="20">
        <v>63</v>
      </c>
      <c r="AP129" s="20">
        <v>156</v>
      </c>
      <c r="AQ129" s="20">
        <v>77</v>
      </c>
      <c r="AR129" s="20">
        <v>347</v>
      </c>
      <c r="AS129" s="20">
        <v>651</v>
      </c>
      <c r="AT129" s="20">
        <v>1853</v>
      </c>
      <c r="AU129" s="20">
        <v>212</v>
      </c>
      <c r="AV129" s="20">
        <v>412</v>
      </c>
      <c r="AW129" s="20">
        <v>291</v>
      </c>
      <c r="AX129" s="20">
        <v>201</v>
      </c>
      <c r="AY129" s="28">
        <v>4842</v>
      </c>
      <c r="AZ129" s="19">
        <v>388</v>
      </c>
      <c r="BA129" s="20">
        <v>19</v>
      </c>
      <c r="BB129" s="20">
        <v>2</v>
      </c>
      <c r="BC129" s="20">
        <v>22</v>
      </c>
      <c r="BD129" s="20">
        <v>119</v>
      </c>
      <c r="BE129" s="20">
        <v>75</v>
      </c>
      <c r="BF129" s="20">
        <v>167</v>
      </c>
      <c r="BG129" s="20">
        <v>62</v>
      </c>
      <c r="BH129" s="20">
        <v>337</v>
      </c>
      <c r="BI129" s="20">
        <v>743</v>
      </c>
      <c r="BJ129" s="20">
        <v>2068</v>
      </c>
      <c r="BK129" s="20">
        <v>206</v>
      </c>
      <c r="BL129" s="20">
        <v>465</v>
      </c>
      <c r="BM129" s="20">
        <v>281</v>
      </c>
      <c r="BN129" s="20">
        <v>205</v>
      </c>
      <c r="BO129" s="28">
        <v>5159</v>
      </c>
      <c r="BP129" s="19">
        <v>511</v>
      </c>
      <c r="BQ129" s="20">
        <v>20</v>
      </c>
      <c r="BR129" s="20">
        <v>3</v>
      </c>
      <c r="BS129" s="20">
        <v>41</v>
      </c>
      <c r="BT129" s="20">
        <v>138</v>
      </c>
      <c r="BU129" s="20">
        <v>85</v>
      </c>
      <c r="BV129" s="20">
        <v>155</v>
      </c>
      <c r="BW129" s="20">
        <v>67</v>
      </c>
      <c r="BX129" s="20">
        <v>365</v>
      </c>
      <c r="BY129" s="20">
        <v>748</v>
      </c>
      <c r="BZ129" s="20">
        <v>2069</v>
      </c>
      <c r="CA129" s="20">
        <v>201</v>
      </c>
      <c r="CB129" s="20">
        <v>452</v>
      </c>
      <c r="CC129" s="20">
        <v>280</v>
      </c>
      <c r="CD129" s="20">
        <v>169</v>
      </c>
      <c r="CE129" s="28">
        <v>5304</v>
      </c>
    </row>
    <row r="130" spans="1:83" ht="15" customHeight="1" x14ac:dyDescent="0.25">
      <c r="A130" s="38" t="s">
        <v>24</v>
      </c>
      <c r="B130" s="13" t="s">
        <v>123</v>
      </c>
      <c r="C130" s="14" t="s">
        <v>124</v>
      </c>
      <c r="D130" s="17">
        <v>691</v>
      </c>
      <c r="E130" s="16">
        <v>3</v>
      </c>
      <c r="F130" s="16">
        <v>44</v>
      </c>
      <c r="G130" s="16">
        <v>122</v>
      </c>
      <c r="H130" s="16">
        <v>298</v>
      </c>
      <c r="I130" s="16">
        <v>481</v>
      </c>
      <c r="J130" s="16">
        <v>754</v>
      </c>
      <c r="K130" s="16">
        <v>2</v>
      </c>
      <c r="L130" s="16">
        <v>290</v>
      </c>
      <c r="M130" s="16">
        <v>1238</v>
      </c>
      <c r="N130" s="16">
        <v>3936</v>
      </c>
      <c r="O130" s="16">
        <v>89</v>
      </c>
      <c r="P130" s="16">
        <v>1647</v>
      </c>
      <c r="Q130" s="16">
        <v>638</v>
      </c>
      <c r="R130" s="16">
        <v>2</v>
      </c>
      <c r="S130" s="27">
        <v>10235</v>
      </c>
      <c r="T130" s="17">
        <v>683</v>
      </c>
      <c r="U130" s="16">
        <v>5</v>
      </c>
      <c r="V130" s="16">
        <v>44</v>
      </c>
      <c r="W130" s="16">
        <v>143</v>
      </c>
      <c r="X130" s="16">
        <v>261</v>
      </c>
      <c r="Y130" s="16">
        <v>424</v>
      </c>
      <c r="Z130" s="16">
        <v>625</v>
      </c>
      <c r="AA130" s="16">
        <v>5</v>
      </c>
      <c r="AB130" s="16">
        <v>260</v>
      </c>
      <c r="AC130" s="16">
        <v>1172</v>
      </c>
      <c r="AD130" s="16">
        <v>3787</v>
      </c>
      <c r="AE130" s="16">
        <v>107</v>
      </c>
      <c r="AF130" s="16">
        <v>1547</v>
      </c>
      <c r="AG130" s="16">
        <v>598</v>
      </c>
      <c r="AH130" s="16">
        <v>3</v>
      </c>
      <c r="AI130" s="27">
        <v>9664</v>
      </c>
      <c r="AJ130" s="17">
        <v>562</v>
      </c>
      <c r="AK130" s="16">
        <v>2</v>
      </c>
      <c r="AL130" s="16">
        <v>32</v>
      </c>
      <c r="AM130" s="16">
        <v>125</v>
      </c>
      <c r="AN130" s="16">
        <v>229</v>
      </c>
      <c r="AO130" s="16">
        <v>367</v>
      </c>
      <c r="AP130" s="16">
        <v>619</v>
      </c>
      <c r="AQ130" s="16">
        <v>2</v>
      </c>
      <c r="AR130" s="16">
        <v>165</v>
      </c>
      <c r="AS130" s="16">
        <v>1087</v>
      </c>
      <c r="AT130" s="16">
        <v>4147</v>
      </c>
      <c r="AU130" s="16">
        <v>80</v>
      </c>
      <c r="AV130" s="16">
        <v>1742</v>
      </c>
      <c r="AW130" s="16">
        <v>555</v>
      </c>
      <c r="AX130" s="16">
        <v>0</v>
      </c>
      <c r="AY130" s="27">
        <v>9714</v>
      </c>
      <c r="AZ130" s="17">
        <v>579</v>
      </c>
      <c r="BA130" s="16">
        <v>1</v>
      </c>
      <c r="BB130" s="16">
        <v>28</v>
      </c>
      <c r="BC130" s="16">
        <v>157</v>
      </c>
      <c r="BD130" s="16">
        <v>181</v>
      </c>
      <c r="BE130" s="16">
        <v>372</v>
      </c>
      <c r="BF130" s="16">
        <v>522</v>
      </c>
      <c r="BG130" s="16">
        <v>3</v>
      </c>
      <c r="BH130" s="16">
        <v>178</v>
      </c>
      <c r="BI130" s="16">
        <v>1142</v>
      </c>
      <c r="BJ130" s="16">
        <v>4479</v>
      </c>
      <c r="BK130" s="16">
        <v>102</v>
      </c>
      <c r="BL130" s="16">
        <v>1858</v>
      </c>
      <c r="BM130" s="16">
        <v>513</v>
      </c>
      <c r="BN130" s="16">
        <v>2</v>
      </c>
      <c r="BO130" s="27">
        <v>10117</v>
      </c>
      <c r="BP130" s="17">
        <v>736</v>
      </c>
      <c r="BQ130" s="16">
        <v>3</v>
      </c>
      <c r="BR130" s="16">
        <v>39</v>
      </c>
      <c r="BS130" s="16">
        <v>137</v>
      </c>
      <c r="BT130" s="16">
        <v>209</v>
      </c>
      <c r="BU130" s="16">
        <v>421</v>
      </c>
      <c r="BV130" s="16">
        <v>557</v>
      </c>
      <c r="BW130" s="16">
        <v>3</v>
      </c>
      <c r="BX130" s="16">
        <v>234</v>
      </c>
      <c r="BY130" s="16">
        <v>1205</v>
      </c>
      <c r="BZ130" s="16">
        <v>4599</v>
      </c>
      <c r="CA130" s="16">
        <v>134</v>
      </c>
      <c r="CB130" s="16">
        <v>1846</v>
      </c>
      <c r="CC130" s="16">
        <v>475</v>
      </c>
      <c r="CD130" s="16">
        <v>1</v>
      </c>
      <c r="CE130" s="27">
        <v>10599</v>
      </c>
    </row>
    <row r="131" spans="1:83" ht="15" customHeight="1" x14ac:dyDescent="0.25">
      <c r="A131" s="38"/>
      <c r="B131" s="13"/>
      <c r="C131" s="14" t="s">
        <v>125</v>
      </c>
      <c r="D131" s="17">
        <v>4</v>
      </c>
      <c r="E131" s="16">
        <v>0</v>
      </c>
      <c r="F131" s="16">
        <v>0</v>
      </c>
      <c r="G131" s="16">
        <v>0</v>
      </c>
      <c r="H131" s="16">
        <v>4</v>
      </c>
      <c r="I131" s="16">
        <v>10</v>
      </c>
      <c r="J131" s="16">
        <v>19</v>
      </c>
      <c r="K131" s="16">
        <v>3</v>
      </c>
      <c r="L131" s="16">
        <v>22</v>
      </c>
      <c r="M131" s="16">
        <v>162</v>
      </c>
      <c r="N131" s="16">
        <v>3677</v>
      </c>
      <c r="O131" s="16">
        <v>168</v>
      </c>
      <c r="P131" s="16">
        <v>365</v>
      </c>
      <c r="Q131" s="16">
        <v>621</v>
      </c>
      <c r="R131" s="16">
        <v>55</v>
      </c>
      <c r="S131" s="27">
        <v>5110</v>
      </c>
      <c r="T131" s="17">
        <v>11</v>
      </c>
      <c r="U131" s="16">
        <v>1</v>
      </c>
      <c r="V131" s="16">
        <v>1</v>
      </c>
      <c r="W131" s="16">
        <v>0</v>
      </c>
      <c r="X131" s="16">
        <v>5</v>
      </c>
      <c r="Y131" s="16">
        <v>10</v>
      </c>
      <c r="Z131" s="16">
        <v>14</v>
      </c>
      <c r="AA131" s="16">
        <v>0</v>
      </c>
      <c r="AB131" s="16">
        <v>19</v>
      </c>
      <c r="AC131" s="16">
        <v>125</v>
      </c>
      <c r="AD131" s="16">
        <v>3158</v>
      </c>
      <c r="AE131" s="16">
        <v>157</v>
      </c>
      <c r="AF131" s="16">
        <v>343</v>
      </c>
      <c r="AG131" s="16">
        <v>599</v>
      </c>
      <c r="AH131" s="16">
        <v>40</v>
      </c>
      <c r="AI131" s="27">
        <v>4483</v>
      </c>
      <c r="AJ131" s="17">
        <v>3</v>
      </c>
      <c r="AK131" s="16">
        <v>1</v>
      </c>
      <c r="AL131" s="16">
        <v>0</v>
      </c>
      <c r="AM131" s="16">
        <v>0</v>
      </c>
      <c r="AN131" s="16">
        <v>2</v>
      </c>
      <c r="AO131" s="16">
        <v>7</v>
      </c>
      <c r="AP131" s="16">
        <v>7</v>
      </c>
      <c r="AQ131" s="16">
        <v>1</v>
      </c>
      <c r="AR131" s="16">
        <v>11</v>
      </c>
      <c r="AS131" s="16">
        <v>113</v>
      </c>
      <c r="AT131" s="16">
        <v>3023</v>
      </c>
      <c r="AU131" s="16">
        <v>141</v>
      </c>
      <c r="AV131" s="16">
        <v>329</v>
      </c>
      <c r="AW131" s="16">
        <v>555</v>
      </c>
      <c r="AX131" s="16">
        <v>26</v>
      </c>
      <c r="AY131" s="27">
        <v>4219</v>
      </c>
      <c r="AZ131" s="17">
        <v>1</v>
      </c>
      <c r="BA131" s="16">
        <v>0</v>
      </c>
      <c r="BB131" s="16">
        <v>0</v>
      </c>
      <c r="BC131" s="16">
        <v>2</v>
      </c>
      <c r="BD131" s="16">
        <v>0</v>
      </c>
      <c r="BE131" s="16">
        <v>4</v>
      </c>
      <c r="BF131" s="16">
        <v>10</v>
      </c>
      <c r="BG131" s="16">
        <v>1</v>
      </c>
      <c r="BH131" s="16">
        <v>10</v>
      </c>
      <c r="BI131" s="16">
        <v>75</v>
      </c>
      <c r="BJ131" s="16">
        <v>3071</v>
      </c>
      <c r="BK131" s="16">
        <v>107</v>
      </c>
      <c r="BL131" s="16">
        <v>324</v>
      </c>
      <c r="BM131" s="16">
        <v>588</v>
      </c>
      <c r="BN131" s="16">
        <v>34</v>
      </c>
      <c r="BO131" s="27">
        <v>4227</v>
      </c>
      <c r="BP131" s="17">
        <v>10</v>
      </c>
      <c r="BQ131" s="16">
        <v>0</v>
      </c>
      <c r="BR131" s="16">
        <v>0</v>
      </c>
      <c r="BS131" s="16">
        <v>0</v>
      </c>
      <c r="BT131" s="16">
        <v>1</v>
      </c>
      <c r="BU131" s="16">
        <v>2</v>
      </c>
      <c r="BV131" s="16">
        <v>9</v>
      </c>
      <c r="BW131" s="16">
        <v>1</v>
      </c>
      <c r="BX131" s="16">
        <v>10</v>
      </c>
      <c r="BY131" s="16">
        <v>95</v>
      </c>
      <c r="BZ131" s="16">
        <v>3028</v>
      </c>
      <c r="CA131" s="16">
        <v>130</v>
      </c>
      <c r="CB131" s="16">
        <v>384</v>
      </c>
      <c r="CC131" s="16">
        <v>554</v>
      </c>
      <c r="CD131" s="16">
        <v>30</v>
      </c>
      <c r="CE131" s="27">
        <v>4254</v>
      </c>
    </row>
    <row r="132" spans="1:83" ht="15" customHeight="1" x14ac:dyDescent="0.25">
      <c r="A132" s="38"/>
      <c r="B132" s="13"/>
      <c r="C132" s="14" t="s">
        <v>387</v>
      </c>
      <c r="D132" s="17">
        <v>0</v>
      </c>
      <c r="E132" s="16">
        <v>0</v>
      </c>
      <c r="F132" s="16">
        <v>0</v>
      </c>
      <c r="G132" s="16">
        <v>1</v>
      </c>
      <c r="H132" s="16">
        <v>0</v>
      </c>
      <c r="I132" s="16">
        <v>0</v>
      </c>
      <c r="J132" s="16">
        <v>1</v>
      </c>
      <c r="K132" s="16">
        <v>0</v>
      </c>
      <c r="L132" s="16">
        <v>0</v>
      </c>
      <c r="M132" s="16">
        <v>4</v>
      </c>
      <c r="N132" s="16">
        <v>86</v>
      </c>
      <c r="O132" s="16">
        <v>3</v>
      </c>
      <c r="P132" s="16">
        <v>2</v>
      </c>
      <c r="Q132" s="16">
        <v>7</v>
      </c>
      <c r="R132" s="16">
        <v>2</v>
      </c>
      <c r="S132" s="27">
        <v>106</v>
      </c>
      <c r="T132" s="17">
        <v>0</v>
      </c>
      <c r="U132" s="16">
        <v>0</v>
      </c>
      <c r="V132" s="16">
        <v>0</v>
      </c>
      <c r="W132" s="16">
        <v>0</v>
      </c>
      <c r="X132" s="16">
        <v>0</v>
      </c>
      <c r="Y132" s="16">
        <v>0</v>
      </c>
      <c r="Z132" s="16">
        <v>0</v>
      </c>
      <c r="AA132" s="16">
        <v>0</v>
      </c>
      <c r="AB132" s="16">
        <v>0</v>
      </c>
      <c r="AC132" s="16">
        <v>1</v>
      </c>
      <c r="AD132" s="16">
        <v>33</v>
      </c>
      <c r="AE132" s="16">
        <v>1</v>
      </c>
      <c r="AF132" s="16">
        <v>6</v>
      </c>
      <c r="AG132" s="16">
        <v>0</v>
      </c>
      <c r="AH132" s="16">
        <v>0</v>
      </c>
      <c r="AI132" s="27">
        <v>41</v>
      </c>
      <c r="AJ132" s="17">
        <v>0</v>
      </c>
      <c r="AK132" s="16">
        <v>0</v>
      </c>
      <c r="AL132" s="16">
        <v>0</v>
      </c>
      <c r="AM132" s="16">
        <v>0</v>
      </c>
      <c r="AN132" s="16">
        <v>0</v>
      </c>
      <c r="AO132" s="16">
        <v>0</v>
      </c>
      <c r="AP132" s="16">
        <v>0</v>
      </c>
      <c r="AQ132" s="16">
        <v>0</v>
      </c>
      <c r="AR132" s="16">
        <v>0</v>
      </c>
      <c r="AS132" s="16">
        <v>2</v>
      </c>
      <c r="AT132" s="16">
        <v>41</v>
      </c>
      <c r="AU132" s="16">
        <v>2</v>
      </c>
      <c r="AV132" s="16">
        <v>1</v>
      </c>
      <c r="AW132" s="16">
        <v>1</v>
      </c>
      <c r="AX132" s="16">
        <v>1</v>
      </c>
      <c r="AY132" s="27">
        <v>48</v>
      </c>
      <c r="AZ132" s="17">
        <v>0</v>
      </c>
      <c r="BA132" s="16">
        <v>0</v>
      </c>
      <c r="BB132" s="16">
        <v>0</v>
      </c>
      <c r="BC132" s="16">
        <v>0</v>
      </c>
      <c r="BD132" s="16">
        <v>0</v>
      </c>
      <c r="BE132" s="16">
        <v>0</v>
      </c>
      <c r="BF132" s="16">
        <v>0</v>
      </c>
      <c r="BG132" s="16">
        <v>0</v>
      </c>
      <c r="BH132" s="16">
        <v>0</v>
      </c>
      <c r="BI132" s="16">
        <v>0</v>
      </c>
      <c r="BJ132" s="16">
        <v>22</v>
      </c>
      <c r="BK132" s="16">
        <v>2</v>
      </c>
      <c r="BL132" s="16">
        <v>0</v>
      </c>
      <c r="BM132" s="16">
        <v>2</v>
      </c>
      <c r="BN132" s="16">
        <v>0</v>
      </c>
      <c r="BO132" s="27">
        <v>26</v>
      </c>
      <c r="BP132" s="17">
        <v>0</v>
      </c>
      <c r="BQ132" s="16">
        <v>0</v>
      </c>
      <c r="BR132" s="16">
        <v>0</v>
      </c>
      <c r="BS132" s="16">
        <v>0</v>
      </c>
      <c r="BT132" s="16">
        <v>0</v>
      </c>
      <c r="BU132" s="16">
        <v>0</v>
      </c>
      <c r="BV132" s="16">
        <v>0</v>
      </c>
      <c r="BW132" s="16">
        <v>0</v>
      </c>
      <c r="BX132" s="16">
        <v>0</v>
      </c>
      <c r="BY132" s="16">
        <v>0</v>
      </c>
      <c r="BZ132" s="16">
        <v>27</v>
      </c>
      <c r="CA132" s="16">
        <v>1</v>
      </c>
      <c r="CB132" s="16">
        <v>1</v>
      </c>
      <c r="CC132" s="16">
        <v>0</v>
      </c>
      <c r="CD132" s="16">
        <v>0</v>
      </c>
      <c r="CE132" s="27">
        <v>29</v>
      </c>
    </row>
    <row r="133" spans="1:83" ht="15" customHeight="1" x14ac:dyDescent="0.25">
      <c r="A133" s="38"/>
      <c r="B133" s="13"/>
      <c r="C133" s="14" t="s">
        <v>41</v>
      </c>
      <c r="D133" s="17">
        <v>695</v>
      </c>
      <c r="E133" s="16">
        <v>3</v>
      </c>
      <c r="F133" s="16">
        <v>44</v>
      </c>
      <c r="G133" s="16">
        <v>123</v>
      </c>
      <c r="H133" s="16">
        <v>302</v>
      </c>
      <c r="I133" s="16">
        <v>491</v>
      </c>
      <c r="J133" s="16">
        <v>774</v>
      </c>
      <c r="K133" s="16">
        <v>5</v>
      </c>
      <c r="L133" s="16">
        <v>312</v>
      </c>
      <c r="M133" s="16">
        <v>1404</v>
      </c>
      <c r="N133" s="16">
        <v>7699</v>
      </c>
      <c r="O133" s="16">
        <v>260</v>
      </c>
      <c r="P133" s="16">
        <v>2014</v>
      </c>
      <c r="Q133" s="16">
        <v>1266</v>
      </c>
      <c r="R133" s="16">
        <v>59</v>
      </c>
      <c r="S133" s="27">
        <v>15451</v>
      </c>
      <c r="T133" s="17">
        <v>694</v>
      </c>
      <c r="U133" s="16">
        <v>6</v>
      </c>
      <c r="V133" s="16">
        <v>45</v>
      </c>
      <c r="W133" s="16">
        <v>143</v>
      </c>
      <c r="X133" s="16">
        <v>266</v>
      </c>
      <c r="Y133" s="16">
        <v>434</v>
      </c>
      <c r="Z133" s="16">
        <v>639</v>
      </c>
      <c r="AA133" s="16">
        <v>5</v>
      </c>
      <c r="AB133" s="16">
        <v>279</v>
      </c>
      <c r="AC133" s="16">
        <v>1298</v>
      </c>
      <c r="AD133" s="16">
        <v>6978</v>
      </c>
      <c r="AE133" s="16">
        <v>265</v>
      </c>
      <c r="AF133" s="16">
        <v>1896</v>
      </c>
      <c r="AG133" s="16">
        <v>1197</v>
      </c>
      <c r="AH133" s="16">
        <v>43</v>
      </c>
      <c r="AI133" s="27">
        <v>14188</v>
      </c>
      <c r="AJ133" s="17">
        <v>565</v>
      </c>
      <c r="AK133" s="16">
        <v>3</v>
      </c>
      <c r="AL133" s="16">
        <v>32</v>
      </c>
      <c r="AM133" s="16">
        <v>125</v>
      </c>
      <c r="AN133" s="16">
        <v>231</v>
      </c>
      <c r="AO133" s="16">
        <v>374</v>
      </c>
      <c r="AP133" s="16">
        <v>626</v>
      </c>
      <c r="AQ133" s="16">
        <v>3</v>
      </c>
      <c r="AR133" s="16">
        <v>176</v>
      </c>
      <c r="AS133" s="16">
        <v>1202</v>
      </c>
      <c r="AT133" s="16">
        <v>7211</v>
      </c>
      <c r="AU133" s="16">
        <v>223</v>
      </c>
      <c r="AV133" s="16">
        <v>2072</v>
      </c>
      <c r="AW133" s="16">
        <v>1111</v>
      </c>
      <c r="AX133" s="16">
        <v>27</v>
      </c>
      <c r="AY133" s="27">
        <v>13981</v>
      </c>
      <c r="AZ133" s="17">
        <v>580</v>
      </c>
      <c r="BA133" s="16">
        <v>1</v>
      </c>
      <c r="BB133" s="16">
        <v>28</v>
      </c>
      <c r="BC133" s="16">
        <v>159</v>
      </c>
      <c r="BD133" s="16">
        <v>181</v>
      </c>
      <c r="BE133" s="16">
        <v>376</v>
      </c>
      <c r="BF133" s="16">
        <v>532</v>
      </c>
      <c r="BG133" s="16">
        <v>4</v>
      </c>
      <c r="BH133" s="16">
        <v>188</v>
      </c>
      <c r="BI133" s="16">
        <v>1217</v>
      </c>
      <c r="BJ133" s="16">
        <v>7572</v>
      </c>
      <c r="BK133" s="16">
        <v>211</v>
      </c>
      <c r="BL133" s="16">
        <v>2182</v>
      </c>
      <c r="BM133" s="16">
        <v>1103</v>
      </c>
      <c r="BN133" s="16">
        <v>36</v>
      </c>
      <c r="BO133" s="27">
        <v>14370</v>
      </c>
      <c r="BP133" s="17">
        <v>746</v>
      </c>
      <c r="BQ133" s="16">
        <v>3</v>
      </c>
      <c r="BR133" s="16">
        <v>39</v>
      </c>
      <c r="BS133" s="16">
        <v>137</v>
      </c>
      <c r="BT133" s="16">
        <v>210</v>
      </c>
      <c r="BU133" s="16">
        <v>423</v>
      </c>
      <c r="BV133" s="16">
        <v>566</v>
      </c>
      <c r="BW133" s="16">
        <v>4</v>
      </c>
      <c r="BX133" s="16">
        <v>244</v>
      </c>
      <c r="BY133" s="16">
        <v>1300</v>
      </c>
      <c r="BZ133" s="16">
        <v>7654</v>
      </c>
      <c r="CA133" s="16">
        <v>265</v>
      </c>
      <c r="CB133" s="16">
        <v>2231</v>
      </c>
      <c r="CC133" s="16">
        <v>1029</v>
      </c>
      <c r="CD133" s="16">
        <v>31</v>
      </c>
      <c r="CE133" s="27">
        <v>14882</v>
      </c>
    </row>
    <row r="134" spans="1:83" ht="15" customHeight="1" x14ac:dyDescent="0.25">
      <c r="A134" s="38"/>
      <c r="B134" s="13" t="s">
        <v>215</v>
      </c>
      <c r="C134" s="14" t="s">
        <v>126</v>
      </c>
      <c r="D134" s="17">
        <v>0</v>
      </c>
      <c r="E134" s="16">
        <v>0</v>
      </c>
      <c r="F134" s="16">
        <v>0</v>
      </c>
      <c r="G134" s="16">
        <v>0</v>
      </c>
      <c r="H134" s="16">
        <v>0</v>
      </c>
      <c r="I134" s="16">
        <v>0</v>
      </c>
      <c r="J134" s="16">
        <v>0</v>
      </c>
      <c r="K134" s="16">
        <v>0</v>
      </c>
      <c r="L134" s="16">
        <v>1</v>
      </c>
      <c r="M134" s="16">
        <v>0</v>
      </c>
      <c r="N134" s="16">
        <v>1381</v>
      </c>
      <c r="O134" s="16">
        <v>125</v>
      </c>
      <c r="P134" s="16">
        <v>14</v>
      </c>
      <c r="Q134" s="16">
        <v>645</v>
      </c>
      <c r="R134" s="16">
        <v>4</v>
      </c>
      <c r="S134" s="27">
        <v>2170</v>
      </c>
      <c r="T134" s="17">
        <v>0</v>
      </c>
      <c r="U134" s="16">
        <v>0</v>
      </c>
      <c r="V134" s="16">
        <v>0</v>
      </c>
      <c r="W134" s="16">
        <v>0</v>
      </c>
      <c r="X134" s="16">
        <v>0</v>
      </c>
      <c r="Y134" s="16">
        <v>0</v>
      </c>
      <c r="Z134" s="16">
        <v>0</v>
      </c>
      <c r="AA134" s="16">
        <v>0</v>
      </c>
      <c r="AB134" s="16">
        <v>1</v>
      </c>
      <c r="AC134" s="16">
        <v>0</v>
      </c>
      <c r="AD134" s="16">
        <v>997</v>
      </c>
      <c r="AE134" s="16">
        <v>97</v>
      </c>
      <c r="AF134" s="16">
        <v>29</v>
      </c>
      <c r="AG134" s="16">
        <v>509</v>
      </c>
      <c r="AH134" s="16">
        <v>2</v>
      </c>
      <c r="AI134" s="27">
        <v>1635</v>
      </c>
      <c r="AJ134" s="17">
        <v>0</v>
      </c>
      <c r="AK134" s="16">
        <v>0</v>
      </c>
      <c r="AL134" s="16">
        <v>0</v>
      </c>
      <c r="AM134" s="16">
        <v>0</v>
      </c>
      <c r="AN134" s="16">
        <v>0</v>
      </c>
      <c r="AO134" s="16">
        <v>0</v>
      </c>
      <c r="AP134" s="16">
        <v>0</v>
      </c>
      <c r="AQ134" s="16">
        <v>0</v>
      </c>
      <c r="AR134" s="16">
        <v>0</v>
      </c>
      <c r="AS134" s="16">
        <v>0</v>
      </c>
      <c r="AT134" s="16">
        <v>524</v>
      </c>
      <c r="AU134" s="16">
        <v>38</v>
      </c>
      <c r="AV134" s="16">
        <v>18</v>
      </c>
      <c r="AW134" s="16">
        <v>331</v>
      </c>
      <c r="AX134" s="16">
        <v>1</v>
      </c>
      <c r="AY134" s="27">
        <v>912</v>
      </c>
      <c r="AZ134" s="17">
        <v>0</v>
      </c>
      <c r="BA134" s="16">
        <v>0</v>
      </c>
      <c r="BB134" s="16">
        <v>0</v>
      </c>
      <c r="BC134" s="16">
        <v>0</v>
      </c>
      <c r="BD134" s="16">
        <v>0</v>
      </c>
      <c r="BE134" s="16">
        <v>0</v>
      </c>
      <c r="BF134" s="16">
        <v>0</v>
      </c>
      <c r="BG134" s="16">
        <v>0</v>
      </c>
      <c r="BH134" s="16">
        <v>1</v>
      </c>
      <c r="BI134" s="16">
        <v>0</v>
      </c>
      <c r="BJ134" s="16">
        <v>629</v>
      </c>
      <c r="BK134" s="16">
        <v>52</v>
      </c>
      <c r="BL134" s="16">
        <v>23</v>
      </c>
      <c r="BM134" s="16">
        <v>365</v>
      </c>
      <c r="BN134" s="16">
        <v>3</v>
      </c>
      <c r="BO134" s="27">
        <v>1073</v>
      </c>
      <c r="BP134" s="17">
        <v>0</v>
      </c>
      <c r="BQ134" s="16">
        <v>0</v>
      </c>
      <c r="BR134" s="16">
        <v>0</v>
      </c>
      <c r="BS134" s="16">
        <v>0</v>
      </c>
      <c r="BT134" s="16">
        <v>0</v>
      </c>
      <c r="BU134" s="16">
        <v>0</v>
      </c>
      <c r="BV134" s="16">
        <v>0</v>
      </c>
      <c r="BW134" s="16">
        <v>0</v>
      </c>
      <c r="BX134" s="16">
        <v>0</v>
      </c>
      <c r="BY134" s="16">
        <v>1</v>
      </c>
      <c r="BZ134" s="16">
        <v>513</v>
      </c>
      <c r="CA134" s="16">
        <v>43</v>
      </c>
      <c r="CB134" s="16">
        <v>20</v>
      </c>
      <c r="CC134" s="16">
        <v>339</v>
      </c>
      <c r="CD134" s="16">
        <v>3</v>
      </c>
      <c r="CE134" s="27">
        <v>919</v>
      </c>
    </row>
    <row r="135" spans="1:83" ht="15" customHeight="1" x14ac:dyDescent="0.25">
      <c r="A135" s="38"/>
      <c r="B135" s="13"/>
      <c r="C135" s="14" t="s">
        <v>127</v>
      </c>
      <c r="D135" s="17">
        <v>0</v>
      </c>
      <c r="E135" s="16">
        <v>0</v>
      </c>
      <c r="F135" s="16">
        <v>0</v>
      </c>
      <c r="G135" s="16">
        <v>0</v>
      </c>
      <c r="H135" s="16">
        <v>0</v>
      </c>
      <c r="I135" s="16">
        <v>0</v>
      </c>
      <c r="J135" s="16">
        <v>0</v>
      </c>
      <c r="K135" s="16">
        <v>0</v>
      </c>
      <c r="L135" s="16">
        <v>0</v>
      </c>
      <c r="M135" s="16">
        <v>0</v>
      </c>
      <c r="N135" s="16">
        <v>0</v>
      </c>
      <c r="O135" s="16">
        <v>0</v>
      </c>
      <c r="P135" s="16">
        <v>0</v>
      </c>
      <c r="Q135" s="16">
        <v>0</v>
      </c>
      <c r="R135" s="16">
        <v>0</v>
      </c>
      <c r="S135" s="27">
        <v>0</v>
      </c>
      <c r="T135" s="17">
        <v>0</v>
      </c>
      <c r="U135" s="16">
        <v>0</v>
      </c>
      <c r="V135" s="16">
        <v>0</v>
      </c>
      <c r="W135" s="16">
        <v>0</v>
      </c>
      <c r="X135" s="16">
        <v>0</v>
      </c>
      <c r="Y135" s="16">
        <v>0</v>
      </c>
      <c r="Z135" s="16">
        <v>0</v>
      </c>
      <c r="AA135" s="16">
        <v>0</v>
      </c>
      <c r="AB135" s="16">
        <v>0</v>
      </c>
      <c r="AC135" s="16">
        <v>0</v>
      </c>
      <c r="AD135" s="16">
        <v>0</v>
      </c>
      <c r="AE135" s="16">
        <v>0</v>
      </c>
      <c r="AF135" s="16">
        <v>0</v>
      </c>
      <c r="AG135" s="16">
        <v>0</v>
      </c>
      <c r="AH135" s="16">
        <v>0</v>
      </c>
      <c r="AI135" s="27">
        <v>0</v>
      </c>
      <c r="AJ135" s="17">
        <v>0</v>
      </c>
      <c r="AK135" s="16">
        <v>0</v>
      </c>
      <c r="AL135" s="16">
        <v>0</v>
      </c>
      <c r="AM135" s="16">
        <v>0</v>
      </c>
      <c r="AN135" s="16">
        <v>0</v>
      </c>
      <c r="AO135" s="16">
        <v>0</v>
      </c>
      <c r="AP135" s="16">
        <v>0</v>
      </c>
      <c r="AQ135" s="16">
        <v>0</v>
      </c>
      <c r="AR135" s="16">
        <v>0</v>
      </c>
      <c r="AS135" s="16">
        <v>0</v>
      </c>
      <c r="AT135" s="16">
        <v>0</v>
      </c>
      <c r="AU135" s="16">
        <v>0</v>
      </c>
      <c r="AV135" s="16">
        <v>0</v>
      </c>
      <c r="AW135" s="16">
        <v>0</v>
      </c>
      <c r="AX135" s="16">
        <v>0</v>
      </c>
      <c r="AY135" s="27">
        <v>0</v>
      </c>
      <c r="AZ135" s="17">
        <v>0</v>
      </c>
      <c r="BA135" s="16">
        <v>0</v>
      </c>
      <c r="BB135" s="16">
        <v>0</v>
      </c>
      <c r="BC135" s="16">
        <v>0</v>
      </c>
      <c r="BD135" s="16">
        <v>0</v>
      </c>
      <c r="BE135" s="16">
        <v>0</v>
      </c>
      <c r="BF135" s="16">
        <v>0</v>
      </c>
      <c r="BG135" s="16">
        <v>0</v>
      </c>
      <c r="BH135" s="16">
        <v>0</v>
      </c>
      <c r="BI135" s="16">
        <v>0</v>
      </c>
      <c r="BJ135" s="16">
        <v>20</v>
      </c>
      <c r="BK135" s="16">
        <v>1</v>
      </c>
      <c r="BL135" s="16">
        <v>0</v>
      </c>
      <c r="BM135" s="16">
        <v>3</v>
      </c>
      <c r="BN135" s="16">
        <v>0</v>
      </c>
      <c r="BO135" s="27">
        <v>24</v>
      </c>
      <c r="BP135" s="17">
        <v>0</v>
      </c>
      <c r="BQ135" s="16">
        <v>0</v>
      </c>
      <c r="BR135" s="16">
        <v>0</v>
      </c>
      <c r="BS135" s="16">
        <v>0</v>
      </c>
      <c r="BT135" s="16">
        <v>0</v>
      </c>
      <c r="BU135" s="16">
        <v>0</v>
      </c>
      <c r="BV135" s="16">
        <v>0</v>
      </c>
      <c r="BW135" s="16">
        <v>0</v>
      </c>
      <c r="BX135" s="16">
        <v>0</v>
      </c>
      <c r="BY135" s="16">
        <v>0</v>
      </c>
      <c r="BZ135" s="16">
        <v>46</v>
      </c>
      <c r="CA135" s="16">
        <v>0</v>
      </c>
      <c r="CB135" s="16">
        <v>0</v>
      </c>
      <c r="CC135" s="16">
        <v>4</v>
      </c>
      <c r="CD135" s="16">
        <v>0</v>
      </c>
      <c r="CE135" s="27">
        <v>50</v>
      </c>
    </row>
    <row r="136" spans="1:83" ht="15" customHeight="1" x14ac:dyDescent="0.25">
      <c r="A136" s="38"/>
      <c r="B136" s="13"/>
      <c r="C136" s="14" t="s">
        <v>41</v>
      </c>
      <c r="D136" s="17">
        <v>0</v>
      </c>
      <c r="E136" s="16">
        <v>0</v>
      </c>
      <c r="F136" s="16">
        <v>0</v>
      </c>
      <c r="G136" s="16">
        <v>0</v>
      </c>
      <c r="H136" s="16">
        <v>0</v>
      </c>
      <c r="I136" s="16">
        <v>0</v>
      </c>
      <c r="J136" s="16">
        <v>0</v>
      </c>
      <c r="K136" s="16">
        <v>0</v>
      </c>
      <c r="L136" s="16">
        <v>1</v>
      </c>
      <c r="M136" s="16">
        <v>0</v>
      </c>
      <c r="N136" s="16">
        <v>1381</v>
      </c>
      <c r="O136" s="16">
        <v>125</v>
      </c>
      <c r="P136" s="16">
        <v>14</v>
      </c>
      <c r="Q136" s="16">
        <v>645</v>
      </c>
      <c r="R136" s="16">
        <v>4</v>
      </c>
      <c r="S136" s="27">
        <v>2170</v>
      </c>
      <c r="T136" s="17">
        <v>0</v>
      </c>
      <c r="U136" s="16">
        <v>0</v>
      </c>
      <c r="V136" s="16">
        <v>0</v>
      </c>
      <c r="W136" s="16">
        <v>0</v>
      </c>
      <c r="X136" s="16">
        <v>0</v>
      </c>
      <c r="Y136" s="16">
        <v>0</v>
      </c>
      <c r="Z136" s="16">
        <v>0</v>
      </c>
      <c r="AA136" s="16">
        <v>0</v>
      </c>
      <c r="AB136" s="16">
        <v>1</v>
      </c>
      <c r="AC136" s="16">
        <v>0</v>
      </c>
      <c r="AD136" s="16">
        <v>997</v>
      </c>
      <c r="AE136" s="16">
        <v>97</v>
      </c>
      <c r="AF136" s="16">
        <v>29</v>
      </c>
      <c r="AG136" s="16">
        <v>509</v>
      </c>
      <c r="AH136" s="16">
        <v>2</v>
      </c>
      <c r="AI136" s="27">
        <v>1635</v>
      </c>
      <c r="AJ136" s="17">
        <v>0</v>
      </c>
      <c r="AK136" s="16">
        <v>0</v>
      </c>
      <c r="AL136" s="16">
        <v>0</v>
      </c>
      <c r="AM136" s="16">
        <v>0</v>
      </c>
      <c r="AN136" s="16">
        <v>0</v>
      </c>
      <c r="AO136" s="16">
        <v>0</v>
      </c>
      <c r="AP136" s="16">
        <v>0</v>
      </c>
      <c r="AQ136" s="16">
        <v>0</v>
      </c>
      <c r="AR136" s="16">
        <v>0</v>
      </c>
      <c r="AS136" s="16">
        <v>0</v>
      </c>
      <c r="AT136" s="16">
        <v>524</v>
      </c>
      <c r="AU136" s="16">
        <v>38</v>
      </c>
      <c r="AV136" s="16">
        <v>18</v>
      </c>
      <c r="AW136" s="16">
        <v>331</v>
      </c>
      <c r="AX136" s="16">
        <v>1</v>
      </c>
      <c r="AY136" s="27">
        <v>912</v>
      </c>
      <c r="AZ136" s="17">
        <v>0</v>
      </c>
      <c r="BA136" s="16">
        <v>0</v>
      </c>
      <c r="BB136" s="16">
        <v>0</v>
      </c>
      <c r="BC136" s="16">
        <v>0</v>
      </c>
      <c r="BD136" s="16">
        <v>0</v>
      </c>
      <c r="BE136" s="16">
        <v>0</v>
      </c>
      <c r="BF136" s="16">
        <v>0</v>
      </c>
      <c r="BG136" s="16">
        <v>0</v>
      </c>
      <c r="BH136" s="16">
        <v>1</v>
      </c>
      <c r="BI136" s="16">
        <v>0</v>
      </c>
      <c r="BJ136" s="16">
        <v>649</v>
      </c>
      <c r="BK136" s="16">
        <v>53</v>
      </c>
      <c r="BL136" s="16">
        <v>23</v>
      </c>
      <c r="BM136" s="16">
        <v>368</v>
      </c>
      <c r="BN136" s="16">
        <v>3</v>
      </c>
      <c r="BO136" s="27">
        <v>1097</v>
      </c>
      <c r="BP136" s="17">
        <v>0</v>
      </c>
      <c r="BQ136" s="16">
        <v>0</v>
      </c>
      <c r="BR136" s="16">
        <v>0</v>
      </c>
      <c r="BS136" s="16">
        <v>0</v>
      </c>
      <c r="BT136" s="16">
        <v>0</v>
      </c>
      <c r="BU136" s="16">
        <v>0</v>
      </c>
      <c r="BV136" s="16">
        <v>0</v>
      </c>
      <c r="BW136" s="16">
        <v>0</v>
      </c>
      <c r="BX136" s="16">
        <v>0</v>
      </c>
      <c r="BY136" s="16">
        <v>1</v>
      </c>
      <c r="BZ136" s="16">
        <v>559</v>
      </c>
      <c r="CA136" s="16">
        <v>43</v>
      </c>
      <c r="CB136" s="16">
        <v>20</v>
      </c>
      <c r="CC136" s="16">
        <v>343</v>
      </c>
      <c r="CD136" s="16">
        <v>3</v>
      </c>
      <c r="CE136" s="27">
        <v>969</v>
      </c>
    </row>
    <row r="137" spans="1:83" ht="15" customHeight="1" x14ac:dyDescent="0.25">
      <c r="A137" s="38"/>
      <c r="B137" s="13" t="s">
        <v>128</v>
      </c>
      <c r="C137" s="14" t="s">
        <v>346</v>
      </c>
      <c r="D137" s="17">
        <v>189</v>
      </c>
      <c r="E137" s="16">
        <v>0</v>
      </c>
      <c r="F137" s="16">
        <v>25</v>
      </c>
      <c r="G137" s="16">
        <v>59</v>
      </c>
      <c r="H137" s="16">
        <v>268</v>
      </c>
      <c r="I137" s="16">
        <v>192</v>
      </c>
      <c r="J137" s="16">
        <v>555</v>
      </c>
      <c r="K137" s="16">
        <v>0</v>
      </c>
      <c r="L137" s="16">
        <v>671</v>
      </c>
      <c r="M137" s="16">
        <v>1611</v>
      </c>
      <c r="N137" s="16">
        <v>12476</v>
      </c>
      <c r="O137" s="16">
        <v>100</v>
      </c>
      <c r="P137" s="16">
        <v>4348</v>
      </c>
      <c r="Q137" s="16">
        <v>607</v>
      </c>
      <c r="R137" s="16">
        <v>5</v>
      </c>
      <c r="S137" s="27">
        <v>21106</v>
      </c>
      <c r="T137" s="17">
        <v>167</v>
      </c>
      <c r="U137" s="16">
        <v>0</v>
      </c>
      <c r="V137" s="16">
        <v>21</v>
      </c>
      <c r="W137" s="16">
        <v>86</v>
      </c>
      <c r="X137" s="16">
        <v>256</v>
      </c>
      <c r="Y137" s="16">
        <v>153</v>
      </c>
      <c r="Z137" s="16">
        <v>621</v>
      </c>
      <c r="AA137" s="16">
        <v>0</v>
      </c>
      <c r="AB137" s="16">
        <v>552</v>
      </c>
      <c r="AC137" s="16">
        <v>1465</v>
      </c>
      <c r="AD137" s="16">
        <v>10072</v>
      </c>
      <c r="AE137" s="16">
        <v>76</v>
      </c>
      <c r="AF137" s="16">
        <v>3837</v>
      </c>
      <c r="AG137" s="16">
        <v>470</v>
      </c>
      <c r="AH137" s="16">
        <v>3</v>
      </c>
      <c r="AI137" s="27">
        <v>17779</v>
      </c>
      <c r="AJ137" s="17">
        <v>282</v>
      </c>
      <c r="AK137" s="16">
        <v>0</v>
      </c>
      <c r="AL137" s="16">
        <v>11</v>
      </c>
      <c r="AM137" s="16">
        <v>136</v>
      </c>
      <c r="AN137" s="16">
        <v>286</v>
      </c>
      <c r="AO137" s="16">
        <v>205</v>
      </c>
      <c r="AP137" s="16">
        <v>701</v>
      </c>
      <c r="AQ137" s="16">
        <v>1</v>
      </c>
      <c r="AR137" s="16">
        <v>558</v>
      </c>
      <c r="AS137" s="16">
        <v>1579</v>
      </c>
      <c r="AT137" s="16">
        <v>10309</v>
      </c>
      <c r="AU137" s="16">
        <v>71</v>
      </c>
      <c r="AV137" s="16">
        <v>4067</v>
      </c>
      <c r="AW137" s="16">
        <v>377</v>
      </c>
      <c r="AX137" s="16">
        <v>6</v>
      </c>
      <c r="AY137" s="27">
        <v>18589</v>
      </c>
      <c r="AZ137" s="17">
        <v>248</v>
      </c>
      <c r="BA137" s="16">
        <v>0</v>
      </c>
      <c r="BB137" s="16">
        <v>23</v>
      </c>
      <c r="BC137" s="16">
        <v>161</v>
      </c>
      <c r="BD137" s="16">
        <v>261</v>
      </c>
      <c r="BE137" s="16">
        <v>190</v>
      </c>
      <c r="BF137" s="16">
        <v>685</v>
      </c>
      <c r="BG137" s="16">
        <v>1</v>
      </c>
      <c r="BH137" s="16">
        <v>524</v>
      </c>
      <c r="BI137" s="16">
        <v>1501</v>
      </c>
      <c r="BJ137" s="16">
        <v>9718</v>
      </c>
      <c r="BK137" s="16">
        <v>84</v>
      </c>
      <c r="BL137" s="16">
        <v>4468</v>
      </c>
      <c r="BM137" s="16">
        <v>418</v>
      </c>
      <c r="BN137" s="16">
        <v>1</v>
      </c>
      <c r="BO137" s="27">
        <v>18283</v>
      </c>
      <c r="BP137" s="17">
        <v>205</v>
      </c>
      <c r="BQ137" s="16">
        <v>0</v>
      </c>
      <c r="BR137" s="16">
        <v>33</v>
      </c>
      <c r="BS137" s="16">
        <v>167</v>
      </c>
      <c r="BT137" s="16">
        <v>254</v>
      </c>
      <c r="BU137" s="16">
        <v>199</v>
      </c>
      <c r="BV137" s="16">
        <v>538</v>
      </c>
      <c r="BW137" s="16">
        <v>2</v>
      </c>
      <c r="BX137" s="16">
        <v>430</v>
      </c>
      <c r="BY137" s="16">
        <v>1570</v>
      </c>
      <c r="BZ137" s="16">
        <v>9132</v>
      </c>
      <c r="CA137" s="16">
        <v>117</v>
      </c>
      <c r="CB137" s="16">
        <v>4590</v>
      </c>
      <c r="CC137" s="16">
        <v>370</v>
      </c>
      <c r="CD137" s="16">
        <v>1</v>
      </c>
      <c r="CE137" s="27">
        <v>17608</v>
      </c>
    </row>
    <row r="138" spans="1:83" s="198" customFormat="1" ht="15" customHeight="1" x14ac:dyDescent="0.25">
      <c r="A138" s="38"/>
      <c r="B138" s="13"/>
      <c r="C138" s="202" t="s">
        <v>129</v>
      </c>
      <c r="D138" s="204">
        <v>0</v>
      </c>
      <c r="E138" s="203">
        <v>0</v>
      </c>
      <c r="F138" s="203">
        <v>0</v>
      </c>
      <c r="G138" s="203">
        <v>0</v>
      </c>
      <c r="H138" s="203">
        <v>0</v>
      </c>
      <c r="I138" s="203">
        <v>0</v>
      </c>
      <c r="J138" s="203">
        <v>0</v>
      </c>
      <c r="K138" s="203">
        <v>0</v>
      </c>
      <c r="L138" s="203">
        <v>0</v>
      </c>
      <c r="M138" s="203">
        <v>0</v>
      </c>
      <c r="N138" s="203">
        <v>0</v>
      </c>
      <c r="O138" s="203">
        <v>0</v>
      </c>
      <c r="P138" s="203">
        <v>0</v>
      </c>
      <c r="Q138" s="203">
        <v>0</v>
      </c>
      <c r="R138" s="203">
        <v>0</v>
      </c>
      <c r="S138" s="211">
        <v>0</v>
      </c>
      <c r="T138" s="204">
        <v>0</v>
      </c>
      <c r="U138" s="203">
        <v>0</v>
      </c>
      <c r="V138" s="203">
        <v>0</v>
      </c>
      <c r="W138" s="203">
        <v>0</v>
      </c>
      <c r="X138" s="203">
        <v>0</v>
      </c>
      <c r="Y138" s="203">
        <v>0</v>
      </c>
      <c r="Z138" s="203">
        <v>0</v>
      </c>
      <c r="AA138" s="203">
        <v>0</v>
      </c>
      <c r="AB138" s="203">
        <v>0</v>
      </c>
      <c r="AC138" s="203">
        <v>0</v>
      </c>
      <c r="AD138" s="203">
        <v>0</v>
      </c>
      <c r="AE138" s="203">
        <v>0</v>
      </c>
      <c r="AF138" s="203">
        <v>0</v>
      </c>
      <c r="AG138" s="203">
        <v>0</v>
      </c>
      <c r="AH138" s="203">
        <v>0</v>
      </c>
      <c r="AI138" s="211">
        <v>0</v>
      </c>
      <c r="AJ138" s="204">
        <v>0</v>
      </c>
      <c r="AK138" s="203">
        <v>0</v>
      </c>
      <c r="AL138" s="203">
        <v>0</v>
      </c>
      <c r="AM138" s="203">
        <v>0</v>
      </c>
      <c r="AN138" s="203">
        <v>0</v>
      </c>
      <c r="AO138" s="203">
        <v>0</v>
      </c>
      <c r="AP138" s="203">
        <v>0</v>
      </c>
      <c r="AQ138" s="203">
        <v>0</v>
      </c>
      <c r="AR138" s="203">
        <v>0</v>
      </c>
      <c r="AS138" s="203">
        <v>0</v>
      </c>
      <c r="AT138" s="203">
        <v>0</v>
      </c>
      <c r="AU138" s="203">
        <v>0</v>
      </c>
      <c r="AV138" s="203">
        <v>0</v>
      </c>
      <c r="AW138" s="203">
        <v>0</v>
      </c>
      <c r="AX138" s="203">
        <v>0</v>
      </c>
      <c r="AY138" s="211">
        <v>0</v>
      </c>
      <c r="AZ138" s="204">
        <v>0</v>
      </c>
      <c r="BA138" s="203">
        <v>0</v>
      </c>
      <c r="BB138" s="203">
        <v>0</v>
      </c>
      <c r="BC138" s="203">
        <v>0</v>
      </c>
      <c r="BD138" s="203">
        <v>0</v>
      </c>
      <c r="BE138" s="203">
        <v>0</v>
      </c>
      <c r="BF138" s="203">
        <v>0</v>
      </c>
      <c r="BG138" s="203">
        <v>0</v>
      </c>
      <c r="BH138" s="203">
        <v>0</v>
      </c>
      <c r="BI138" s="203">
        <v>0</v>
      </c>
      <c r="BJ138" s="203">
        <v>0</v>
      </c>
      <c r="BK138" s="203">
        <v>0</v>
      </c>
      <c r="BL138" s="203">
        <v>0</v>
      </c>
      <c r="BM138" s="203">
        <v>0</v>
      </c>
      <c r="BN138" s="203">
        <v>0</v>
      </c>
      <c r="BO138" s="211">
        <v>0</v>
      </c>
      <c r="BP138" s="204">
        <v>0</v>
      </c>
      <c r="BQ138" s="203">
        <v>0</v>
      </c>
      <c r="BR138" s="203">
        <v>0</v>
      </c>
      <c r="BS138" s="203">
        <v>0</v>
      </c>
      <c r="BT138" s="203">
        <v>0</v>
      </c>
      <c r="BU138" s="203">
        <v>0</v>
      </c>
      <c r="BV138" s="203">
        <v>0</v>
      </c>
      <c r="BW138" s="203">
        <v>0</v>
      </c>
      <c r="BX138" s="203">
        <v>0</v>
      </c>
      <c r="BY138" s="203">
        <v>0</v>
      </c>
      <c r="BZ138" s="203">
        <v>0</v>
      </c>
      <c r="CA138" s="203">
        <v>0</v>
      </c>
      <c r="CB138" s="203">
        <v>0</v>
      </c>
      <c r="CC138" s="203">
        <v>0</v>
      </c>
      <c r="CD138" s="203">
        <v>0</v>
      </c>
      <c r="CE138" s="211">
        <v>0</v>
      </c>
    </row>
    <row r="139" spans="1:83" ht="15" customHeight="1" x14ac:dyDescent="0.25">
      <c r="A139" s="38"/>
      <c r="B139" s="13"/>
      <c r="C139" s="14" t="s">
        <v>130</v>
      </c>
      <c r="D139" s="17">
        <v>0</v>
      </c>
      <c r="E139" s="16">
        <v>0</v>
      </c>
      <c r="F139" s="16">
        <v>0</v>
      </c>
      <c r="G139" s="16">
        <v>0</v>
      </c>
      <c r="H139" s="16">
        <v>0</v>
      </c>
      <c r="I139" s="16">
        <v>0</v>
      </c>
      <c r="J139" s="16">
        <v>0</v>
      </c>
      <c r="K139" s="16">
        <v>0</v>
      </c>
      <c r="L139" s="16">
        <v>0</v>
      </c>
      <c r="M139" s="16">
        <v>0</v>
      </c>
      <c r="N139" s="16">
        <v>0</v>
      </c>
      <c r="O139" s="16">
        <v>0</v>
      </c>
      <c r="P139" s="16">
        <v>0</v>
      </c>
      <c r="Q139" s="16">
        <v>0</v>
      </c>
      <c r="R139" s="16">
        <v>0</v>
      </c>
      <c r="S139" s="27">
        <v>0</v>
      </c>
      <c r="T139" s="17">
        <v>0</v>
      </c>
      <c r="U139" s="16">
        <v>0</v>
      </c>
      <c r="V139" s="16">
        <v>0</v>
      </c>
      <c r="W139" s="16">
        <v>0</v>
      </c>
      <c r="X139" s="16">
        <v>0</v>
      </c>
      <c r="Y139" s="16">
        <v>0</v>
      </c>
      <c r="Z139" s="16">
        <v>0</v>
      </c>
      <c r="AA139" s="16">
        <v>0</v>
      </c>
      <c r="AB139" s="16">
        <v>0</v>
      </c>
      <c r="AC139" s="16">
        <v>0</v>
      </c>
      <c r="AD139" s="16">
        <v>0</v>
      </c>
      <c r="AE139" s="16">
        <v>0</v>
      </c>
      <c r="AF139" s="16">
        <v>0</v>
      </c>
      <c r="AG139" s="16">
        <v>0</v>
      </c>
      <c r="AH139" s="16">
        <v>0</v>
      </c>
      <c r="AI139" s="27">
        <v>0</v>
      </c>
      <c r="AJ139" s="17">
        <v>0</v>
      </c>
      <c r="AK139" s="16">
        <v>0</v>
      </c>
      <c r="AL139" s="16">
        <v>0</v>
      </c>
      <c r="AM139" s="16">
        <v>0</v>
      </c>
      <c r="AN139" s="16">
        <v>0</v>
      </c>
      <c r="AO139" s="16">
        <v>0</v>
      </c>
      <c r="AP139" s="16">
        <v>0</v>
      </c>
      <c r="AQ139" s="16">
        <v>0</v>
      </c>
      <c r="AR139" s="16">
        <v>0</v>
      </c>
      <c r="AS139" s="16">
        <v>0</v>
      </c>
      <c r="AT139" s="16">
        <v>0</v>
      </c>
      <c r="AU139" s="16">
        <v>0</v>
      </c>
      <c r="AV139" s="16">
        <v>0</v>
      </c>
      <c r="AW139" s="16">
        <v>0</v>
      </c>
      <c r="AX139" s="16">
        <v>0</v>
      </c>
      <c r="AY139" s="27">
        <v>0</v>
      </c>
      <c r="AZ139" s="17">
        <v>0</v>
      </c>
      <c r="BA139" s="16">
        <v>0</v>
      </c>
      <c r="BB139" s="16">
        <v>0</v>
      </c>
      <c r="BC139" s="16">
        <v>0</v>
      </c>
      <c r="BD139" s="16">
        <v>0</v>
      </c>
      <c r="BE139" s="16">
        <v>0</v>
      </c>
      <c r="BF139" s="16">
        <v>0</v>
      </c>
      <c r="BG139" s="16">
        <v>0</v>
      </c>
      <c r="BH139" s="16">
        <v>0</v>
      </c>
      <c r="BI139" s="16">
        <v>0</v>
      </c>
      <c r="BJ139" s="16">
        <v>0</v>
      </c>
      <c r="BK139" s="16">
        <v>0</v>
      </c>
      <c r="BL139" s="16">
        <v>0</v>
      </c>
      <c r="BM139" s="16">
        <v>0</v>
      </c>
      <c r="BN139" s="16">
        <v>0</v>
      </c>
      <c r="BO139" s="27">
        <v>0</v>
      </c>
      <c r="BP139" s="17">
        <v>0</v>
      </c>
      <c r="BQ139" s="16">
        <v>0</v>
      </c>
      <c r="BR139" s="16">
        <v>0</v>
      </c>
      <c r="BS139" s="16">
        <v>0</v>
      </c>
      <c r="BT139" s="16">
        <v>0</v>
      </c>
      <c r="BU139" s="16">
        <v>0</v>
      </c>
      <c r="BV139" s="16">
        <v>0</v>
      </c>
      <c r="BW139" s="16">
        <v>0</v>
      </c>
      <c r="BX139" s="16">
        <v>0</v>
      </c>
      <c r="BY139" s="16">
        <v>0</v>
      </c>
      <c r="BZ139" s="16">
        <v>0</v>
      </c>
      <c r="CA139" s="16">
        <v>0</v>
      </c>
      <c r="CB139" s="16">
        <v>0</v>
      </c>
      <c r="CC139" s="16">
        <v>0</v>
      </c>
      <c r="CD139" s="16">
        <v>0</v>
      </c>
      <c r="CE139" s="27">
        <v>0</v>
      </c>
    </row>
    <row r="140" spans="1:83" ht="15" customHeight="1" x14ac:dyDescent="0.25">
      <c r="A140" s="38"/>
      <c r="B140" s="13"/>
      <c r="C140" s="14" t="s">
        <v>399</v>
      </c>
      <c r="D140" s="17">
        <v>1</v>
      </c>
      <c r="E140" s="16">
        <v>0</v>
      </c>
      <c r="F140" s="16">
        <v>0</v>
      </c>
      <c r="G140" s="16">
        <v>0</v>
      </c>
      <c r="H140" s="16">
        <v>1</v>
      </c>
      <c r="I140" s="16">
        <v>0</v>
      </c>
      <c r="J140" s="16">
        <v>2</v>
      </c>
      <c r="K140" s="16">
        <v>1</v>
      </c>
      <c r="L140" s="16">
        <v>3</v>
      </c>
      <c r="M140" s="16">
        <v>10</v>
      </c>
      <c r="N140" s="16">
        <v>345</v>
      </c>
      <c r="O140" s="16">
        <v>8</v>
      </c>
      <c r="P140" s="16">
        <v>139</v>
      </c>
      <c r="Q140" s="16">
        <v>7</v>
      </c>
      <c r="R140" s="16">
        <v>0</v>
      </c>
      <c r="S140" s="27">
        <v>517</v>
      </c>
      <c r="T140" s="17">
        <v>0</v>
      </c>
      <c r="U140" s="16">
        <v>0</v>
      </c>
      <c r="V140" s="16">
        <v>0</v>
      </c>
      <c r="W140" s="16">
        <v>0</v>
      </c>
      <c r="X140" s="16">
        <v>1</v>
      </c>
      <c r="Y140" s="16">
        <v>0</v>
      </c>
      <c r="Z140" s="16">
        <v>2</v>
      </c>
      <c r="AA140" s="16">
        <v>0</v>
      </c>
      <c r="AB140" s="16">
        <v>5</v>
      </c>
      <c r="AC140" s="16">
        <v>12</v>
      </c>
      <c r="AD140" s="16">
        <v>406</v>
      </c>
      <c r="AE140" s="16">
        <v>6</v>
      </c>
      <c r="AF140" s="16">
        <v>165</v>
      </c>
      <c r="AG140" s="16">
        <v>7</v>
      </c>
      <c r="AH140" s="16">
        <v>0</v>
      </c>
      <c r="AI140" s="27">
        <v>604</v>
      </c>
      <c r="AJ140" s="17">
        <v>1</v>
      </c>
      <c r="AK140" s="16">
        <v>0</v>
      </c>
      <c r="AL140" s="16">
        <v>0</v>
      </c>
      <c r="AM140" s="16">
        <v>0</v>
      </c>
      <c r="AN140" s="16">
        <v>0</v>
      </c>
      <c r="AO140" s="16">
        <v>0</v>
      </c>
      <c r="AP140" s="16">
        <v>2</v>
      </c>
      <c r="AQ140" s="16">
        <v>0</v>
      </c>
      <c r="AR140" s="16">
        <v>3</v>
      </c>
      <c r="AS140" s="16">
        <v>12</v>
      </c>
      <c r="AT140" s="16">
        <v>518</v>
      </c>
      <c r="AU140" s="16">
        <v>9</v>
      </c>
      <c r="AV140" s="16">
        <v>152</v>
      </c>
      <c r="AW140" s="16">
        <v>7</v>
      </c>
      <c r="AX140" s="16">
        <v>0</v>
      </c>
      <c r="AY140" s="27">
        <v>704</v>
      </c>
      <c r="AZ140" s="17">
        <v>0</v>
      </c>
      <c r="BA140" s="16">
        <v>0</v>
      </c>
      <c r="BB140" s="16">
        <v>1</v>
      </c>
      <c r="BC140" s="16">
        <v>0</v>
      </c>
      <c r="BD140" s="16">
        <v>1</v>
      </c>
      <c r="BE140" s="16">
        <v>0</v>
      </c>
      <c r="BF140" s="16">
        <v>3</v>
      </c>
      <c r="BG140" s="16">
        <v>0</v>
      </c>
      <c r="BH140" s="16">
        <v>5</v>
      </c>
      <c r="BI140" s="16">
        <v>16</v>
      </c>
      <c r="BJ140" s="16">
        <v>886</v>
      </c>
      <c r="BK140" s="16">
        <v>6</v>
      </c>
      <c r="BL140" s="16">
        <v>354</v>
      </c>
      <c r="BM140" s="16">
        <v>29</v>
      </c>
      <c r="BN140" s="16">
        <v>1</v>
      </c>
      <c r="BO140" s="27">
        <v>1302</v>
      </c>
      <c r="BP140" s="17">
        <v>0</v>
      </c>
      <c r="BQ140" s="16">
        <v>0</v>
      </c>
      <c r="BR140" s="16">
        <v>0</v>
      </c>
      <c r="BS140" s="16">
        <v>0</v>
      </c>
      <c r="BT140" s="16">
        <v>0</v>
      </c>
      <c r="BU140" s="16">
        <v>0</v>
      </c>
      <c r="BV140" s="16">
        <v>2</v>
      </c>
      <c r="BW140" s="16">
        <v>0</v>
      </c>
      <c r="BX140" s="16">
        <v>10</v>
      </c>
      <c r="BY140" s="16">
        <v>25</v>
      </c>
      <c r="BZ140" s="16">
        <v>3205</v>
      </c>
      <c r="CA140" s="16">
        <v>94</v>
      </c>
      <c r="CB140" s="16">
        <v>1403</v>
      </c>
      <c r="CC140" s="16">
        <v>181</v>
      </c>
      <c r="CD140" s="16">
        <v>0</v>
      </c>
      <c r="CE140" s="27">
        <v>4920</v>
      </c>
    </row>
    <row r="141" spans="1:83" ht="15" customHeight="1" x14ac:dyDescent="0.25">
      <c r="A141" s="38"/>
      <c r="B141" s="13"/>
      <c r="C141" s="14" t="s">
        <v>388</v>
      </c>
      <c r="D141" s="17">
        <v>7</v>
      </c>
      <c r="E141" s="16">
        <v>0</v>
      </c>
      <c r="F141" s="16">
        <v>0</v>
      </c>
      <c r="G141" s="16">
        <v>4</v>
      </c>
      <c r="H141" s="16">
        <v>7</v>
      </c>
      <c r="I141" s="16">
        <v>7</v>
      </c>
      <c r="J141" s="16">
        <v>20</v>
      </c>
      <c r="K141" s="16">
        <v>0</v>
      </c>
      <c r="L141" s="16">
        <v>26</v>
      </c>
      <c r="M141" s="16">
        <v>57</v>
      </c>
      <c r="N141" s="16">
        <v>2402</v>
      </c>
      <c r="O141" s="16">
        <v>49</v>
      </c>
      <c r="P141" s="16">
        <v>78</v>
      </c>
      <c r="Q141" s="16">
        <v>563</v>
      </c>
      <c r="R141" s="16">
        <v>0</v>
      </c>
      <c r="S141" s="27">
        <v>3220</v>
      </c>
      <c r="T141" s="17">
        <v>6</v>
      </c>
      <c r="U141" s="16">
        <v>0</v>
      </c>
      <c r="V141" s="16">
        <v>1</v>
      </c>
      <c r="W141" s="16">
        <v>1</v>
      </c>
      <c r="X141" s="16">
        <v>7</v>
      </c>
      <c r="Y141" s="16">
        <v>4</v>
      </c>
      <c r="Z141" s="16">
        <v>23</v>
      </c>
      <c r="AA141" s="16">
        <v>0</v>
      </c>
      <c r="AB141" s="16">
        <v>26</v>
      </c>
      <c r="AC141" s="16">
        <v>52</v>
      </c>
      <c r="AD141" s="16">
        <v>1957</v>
      </c>
      <c r="AE141" s="16">
        <v>54</v>
      </c>
      <c r="AF141" s="16">
        <v>86</v>
      </c>
      <c r="AG141" s="16">
        <v>404</v>
      </c>
      <c r="AH141" s="16">
        <v>1</v>
      </c>
      <c r="AI141" s="27">
        <v>2622</v>
      </c>
      <c r="AJ141" s="17">
        <v>6</v>
      </c>
      <c r="AK141" s="16">
        <v>0</v>
      </c>
      <c r="AL141" s="16">
        <v>0</v>
      </c>
      <c r="AM141" s="16">
        <v>1</v>
      </c>
      <c r="AN141" s="16">
        <v>4</v>
      </c>
      <c r="AO141" s="16">
        <v>5</v>
      </c>
      <c r="AP141" s="16">
        <v>20</v>
      </c>
      <c r="AQ141" s="16">
        <v>0</v>
      </c>
      <c r="AR141" s="16">
        <v>17</v>
      </c>
      <c r="AS141" s="16">
        <v>54</v>
      </c>
      <c r="AT141" s="16">
        <v>2167</v>
      </c>
      <c r="AU141" s="16">
        <v>77</v>
      </c>
      <c r="AV141" s="16">
        <v>93</v>
      </c>
      <c r="AW141" s="16">
        <v>455</v>
      </c>
      <c r="AX141" s="16">
        <v>9</v>
      </c>
      <c r="AY141" s="27">
        <v>2908</v>
      </c>
      <c r="AZ141" s="17">
        <v>5</v>
      </c>
      <c r="BA141" s="16">
        <v>0</v>
      </c>
      <c r="BB141" s="16">
        <v>0</v>
      </c>
      <c r="BC141" s="16">
        <v>1</v>
      </c>
      <c r="BD141" s="16">
        <v>3</v>
      </c>
      <c r="BE141" s="16">
        <v>7</v>
      </c>
      <c r="BF141" s="16">
        <v>13</v>
      </c>
      <c r="BG141" s="16">
        <v>0</v>
      </c>
      <c r="BH141" s="16">
        <v>13</v>
      </c>
      <c r="BI141" s="16">
        <v>47</v>
      </c>
      <c r="BJ141" s="16">
        <v>2465</v>
      </c>
      <c r="BK141" s="16">
        <v>106</v>
      </c>
      <c r="BL141" s="16">
        <v>111</v>
      </c>
      <c r="BM141" s="16">
        <v>580</v>
      </c>
      <c r="BN141" s="16">
        <v>5</v>
      </c>
      <c r="BO141" s="27">
        <v>3356</v>
      </c>
      <c r="BP141" s="17">
        <v>15</v>
      </c>
      <c r="BQ141" s="16">
        <v>0</v>
      </c>
      <c r="BR141" s="16">
        <v>0</v>
      </c>
      <c r="BS141" s="16">
        <v>4</v>
      </c>
      <c r="BT141" s="16">
        <v>8</v>
      </c>
      <c r="BU141" s="16">
        <v>5</v>
      </c>
      <c r="BV141" s="16">
        <v>17</v>
      </c>
      <c r="BW141" s="16">
        <v>0</v>
      </c>
      <c r="BX141" s="16">
        <v>9</v>
      </c>
      <c r="BY141" s="16">
        <v>52</v>
      </c>
      <c r="BZ141" s="16">
        <v>2794</v>
      </c>
      <c r="CA141" s="16">
        <v>98</v>
      </c>
      <c r="CB141" s="16">
        <v>151</v>
      </c>
      <c r="CC141" s="16">
        <v>708</v>
      </c>
      <c r="CD141" s="16">
        <v>1</v>
      </c>
      <c r="CE141" s="27">
        <v>3862</v>
      </c>
    </row>
    <row r="142" spans="1:83" ht="15" customHeight="1" x14ac:dyDescent="0.25">
      <c r="A142" s="38"/>
      <c r="B142" s="13"/>
      <c r="C142" s="14" t="s">
        <v>41</v>
      </c>
      <c r="D142" s="17">
        <v>197</v>
      </c>
      <c r="E142" s="16">
        <v>0</v>
      </c>
      <c r="F142" s="16">
        <v>25</v>
      </c>
      <c r="G142" s="16">
        <v>63</v>
      </c>
      <c r="H142" s="16">
        <v>276</v>
      </c>
      <c r="I142" s="16">
        <v>199</v>
      </c>
      <c r="J142" s="16">
        <v>577</v>
      </c>
      <c r="K142" s="16">
        <v>1</v>
      </c>
      <c r="L142" s="16">
        <v>700</v>
      </c>
      <c r="M142" s="16">
        <v>1678</v>
      </c>
      <c r="N142" s="16">
        <v>15223</v>
      </c>
      <c r="O142" s="16">
        <v>157</v>
      </c>
      <c r="P142" s="16">
        <v>4565</v>
      </c>
      <c r="Q142" s="16">
        <v>1177</v>
      </c>
      <c r="R142" s="16">
        <v>5</v>
      </c>
      <c r="S142" s="27">
        <v>24843</v>
      </c>
      <c r="T142" s="17">
        <v>173</v>
      </c>
      <c r="U142" s="16">
        <v>0</v>
      </c>
      <c r="V142" s="16">
        <v>22</v>
      </c>
      <c r="W142" s="16">
        <v>87</v>
      </c>
      <c r="X142" s="16">
        <v>264</v>
      </c>
      <c r="Y142" s="16">
        <v>157</v>
      </c>
      <c r="Z142" s="16">
        <v>646</v>
      </c>
      <c r="AA142" s="16">
        <v>0</v>
      </c>
      <c r="AB142" s="16">
        <v>583</v>
      </c>
      <c r="AC142" s="16">
        <v>1529</v>
      </c>
      <c r="AD142" s="16">
        <v>12435</v>
      </c>
      <c r="AE142" s="16">
        <v>136</v>
      </c>
      <c r="AF142" s="16">
        <v>4088</v>
      </c>
      <c r="AG142" s="16">
        <v>881</v>
      </c>
      <c r="AH142" s="16">
        <v>4</v>
      </c>
      <c r="AI142" s="27">
        <v>21005</v>
      </c>
      <c r="AJ142" s="17">
        <v>289</v>
      </c>
      <c r="AK142" s="16">
        <v>0</v>
      </c>
      <c r="AL142" s="16">
        <v>11</v>
      </c>
      <c r="AM142" s="16">
        <v>137</v>
      </c>
      <c r="AN142" s="16">
        <v>290</v>
      </c>
      <c r="AO142" s="16">
        <v>210</v>
      </c>
      <c r="AP142" s="16">
        <v>723</v>
      </c>
      <c r="AQ142" s="16">
        <v>1</v>
      </c>
      <c r="AR142" s="16">
        <v>578</v>
      </c>
      <c r="AS142" s="16">
        <v>1645</v>
      </c>
      <c r="AT142" s="16">
        <v>12994</v>
      </c>
      <c r="AU142" s="16">
        <v>157</v>
      </c>
      <c r="AV142" s="16">
        <v>4312</v>
      </c>
      <c r="AW142" s="16">
        <v>839</v>
      </c>
      <c r="AX142" s="16">
        <v>15</v>
      </c>
      <c r="AY142" s="27">
        <v>22201</v>
      </c>
      <c r="AZ142" s="17">
        <v>253</v>
      </c>
      <c r="BA142" s="16">
        <v>0</v>
      </c>
      <c r="BB142" s="16">
        <v>24</v>
      </c>
      <c r="BC142" s="16">
        <v>162</v>
      </c>
      <c r="BD142" s="16">
        <v>265</v>
      </c>
      <c r="BE142" s="16">
        <v>197</v>
      </c>
      <c r="BF142" s="16">
        <v>701</v>
      </c>
      <c r="BG142" s="16">
        <v>1</v>
      </c>
      <c r="BH142" s="16">
        <v>542</v>
      </c>
      <c r="BI142" s="16">
        <v>1564</v>
      </c>
      <c r="BJ142" s="16">
        <v>13069</v>
      </c>
      <c r="BK142" s="16">
        <v>196</v>
      </c>
      <c r="BL142" s="16">
        <v>4933</v>
      </c>
      <c r="BM142" s="16">
        <v>1027</v>
      </c>
      <c r="BN142" s="16">
        <v>7</v>
      </c>
      <c r="BO142" s="27">
        <v>22941</v>
      </c>
      <c r="BP142" s="17">
        <v>220</v>
      </c>
      <c r="BQ142" s="16">
        <v>0</v>
      </c>
      <c r="BR142" s="16">
        <v>33</v>
      </c>
      <c r="BS142" s="16">
        <v>171</v>
      </c>
      <c r="BT142" s="16">
        <v>262</v>
      </c>
      <c r="BU142" s="16">
        <v>204</v>
      </c>
      <c r="BV142" s="16">
        <v>557</v>
      </c>
      <c r="BW142" s="16">
        <v>2</v>
      </c>
      <c r="BX142" s="16">
        <v>449</v>
      </c>
      <c r="BY142" s="16">
        <v>1647</v>
      </c>
      <c r="BZ142" s="16">
        <v>15131</v>
      </c>
      <c r="CA142" s="16">
        <v>309</v>
      </c>
      <c r="CB142" s="16">
        <v>6144</v>
      </c>
      <c r="CC142" s="16">
        <v>1259</v>
      </c>
      <c r="CD142" s="16">
        <v>2</v>
      </c>
      <c r="CE142" s="27">
        <v>26390</v>
      </c>
    </row>
    <row r="143" spans="1:83" ht="15" customHeight="1" x14ac:dyDescent="0.25">
      <c r="A143" s="38"/>
      <c r="B143" s="14" t="s">
        <v>131</v>
      </c>
      <c r="C143" s="14" t="s">
        <v>131</v>
      </c>
      <c r="D143" s="17">
        <v>0</v>
      </c>
      <c r="E143" s="16">
        <v>0</v>
      </c>
      <c r="F143" s="16">
        <v>0</v>
      </c>
      <c r="G143" s="16">
        <v>0</v>
      </c>
      <c r="H143" s="16">
        <v>0</v>
      </c>
      <c r="I143" s="16">
        <v>0</v>
      </c>
      <c r="J143" s="16">
        <v>0</v>
      </c>
      <c r="K143" s="16">
        <v>0</v>
      </c>
      <c r="L143" s="16">
        <v>0</v>
      </c>
      <c r="M143" s="16">
        <v>0</v>
      </c>
      <c r="N143" s="16">
        <v>0</v>
      </c>
      <c r="O143" s="16">
        <v>0</v>
      </c>
      <c r="P143" s="16">
        <v>0</v>
      </c>
      <c r="Q143" s="16">
        <v>0</v>
      </c>
      <c r="R143" s="16">
        <v>0</v>
      </c>
      <c r="S143" s="27">
        <v>0</v>
      </c>
      <c r="T143" s="17">
        <v>0</v>
      </c>
      <c r="U143" s="16">
        <v>0</v>
      </c>
      <c r="V143" s="16">
        <v>0</v>
      </c>
      <c r="W143" s="16">
        <v>0</v>
      </c>
      <c r="X143" s="16">
        <v>0</v>
      </c>
      <c r="Y143" s="16">
        <v>0</v>
      </c>
      <c r="Z143" s="16">
        <v>0</v>
      </c>
      <c r="AA143" s="16">
        <v>0</v>
      </c>
      <c r="AB143" s="16">
        <v>0</v>
      </c>
      <c r="AC143" s="16">
        <v>0</v>
      </c>
      <c r="AD143" s="16">
        <v>0</v>
      </c>
      <c r="AE143" s="16">
        <v>0</v>
      </c>
      <c r="AF143" s="16">
        <v>0</v>
      </c>
      <c r="AG143" s="16">
        <v>0</v>
      </c>
      <c r="AH143" s="16">
        <v>0</v>
      </c>
      <c r="AI143" s="27">
        <v>0</v>
      </c>
      <c r="AJ143" s="17">
        <v>0</v>
      </c>
      <c r="AK143" s="16">
        <v>0</v>
      </c>
      <c r="AL143" s="16">
        <v>0</v>
      </c>
      <c r="AM143" s="16">
        <v>0</v>
      </c>
      <c r="AN143" s="16">
        <v>0</v>
      </c>
      <c r="AO143" s="16">
        <v>0</v>
      </c>
      <c r="AP143" s="16">
        <v>0</v>
      </c>
      <c r="AQ143" s="16">
        <v>0</v>
      </c>
      <c r="AR143" s="16">
        <v>0</v>
      </c>
      <c r="AS143" s="16">
        <v>0</v>
      </c>
      <c r="AT143" s="16">
        <v>0</v>
      </c>
      <c r="AU143" s="16">
        <v>0</v>
      </c>
      <c r="AV143" s="16">
        <v>0</v>
      </c>
      <c r="AW143" s="16">
        <v>0</v>
      </c>
      <c r="AX143" s="16">
        <v>0</v>
      </c>
      <c r="AY143" s="27">
        <v>0</v>
      </c>
      <c r="AZ143" s="17">
        <v>0</v>
      </c>
      <c r="BA143" s="16">
        <v>0</v>
      </c>
      <c r="BB143" s="16">
        <v>0</v>
      </c>
      <c r="BC143" s="16">
        <v>0</v>
      </c>
      <c r="BD143" s="16">
        <v>0</v>
      </c>
      <c r="BE143" s="16">
        <v>0</v>
      </c>
      <c r="BF143" s="16">
        <v>0</v>
      </c>
      <c r="BG143" s="16">
        <v>0</v>
      </c>
      <c r="BH143" s="16">
        <v>0</v>
      </c>
      <c r="BI143" s="16">
        <v>0</v>
      </c>
      <c r="BJ143" s="16">
        <v>0</v>
      </c>
      <c r="BK143" s="16">
        <v>0</v>
      </c>
      <c r="BL143" s="16">
        <v>0</v>
      </c>
      <c r="BM143" s="16">
        <v>0</v>
      </c>
      <c r="BN143" s="16">
        <v>0</v>
      </c>
      <c r="BO143" s="27">
        <v>0</v>
      </c>
      <c r="BP143" s="17">
        <v>0</v>
      </c>
      <c r="BQ143" s="16">
        <v>0</v>
      </c>
      <c r="BR143" s="16">
        <v>0</v>
      </c>
      <c r="BS143" s="16">
        <v>0</v>
      </c>
      <c r="BT143" s="16">
        <v>0</v>
      </c>
      <c r="BU143" s="16">
        <v>0</v>
      </c>
      <c r="BV143" s="16">
        <v>0</v>
      </c>
      <c r="BW143" s="16">
        <v>0</v>
      </c>
      <c r="BX143" s="16">
        <v>0</v>
      </c>
      <c r="BY143" s="16">
        <v>0</v>
      </c>
      <c r="BZ143" s="16">
        <v>0</v>
      </c>
      <c r="CA143" s="16">
        <v>0</v>
      </c>
      <c r="CB143" s="16">
        <v>0</v>
      </c>
      <c r="CC143" s="16">
        <v>0</v>
      </c>
      <c r="CD143" s="16">
        <v>0</v>
      </c>
      <c r="CE143" s="27">
        <v>0</v>
      </c>
    </row>
    <row r="144" spans="1:83" ht="15" customHeight="1" x14ac:dyDescent="0.25">
      <c r="A144" s="39"/>
      <c r="B144" s="37" t="s">
        <v>41</v>
      </c>
      <c r="C144" s="37"/>
      <c r="D144" s="19">
        <v>892</v>
      </c>
      <c r="E144" s="20">
        <v>3</v>
      </c>
      <c r="F144" s="20">
        <v>69</v>
      </c>
      <c r="G144" s="20">
        <v>186</v>
      </c>
      <c r="H144" s="20">
        <v>578</v>
      </c>
      <c r="I144" s="20">
        <v>690</v>
      </c>
      <c r="J144" s="20">
        <v>1351</v>
      </c>
      <c r="K144" s="20">
        <v>6</v>
      </c>
      <c r="L144" s="20">
        <v>1013</v>
      </c>
      <c r="M144" s="20">
        <v>3082</v>
      </c>
      <c r="N144" s="20">
        <v>24303</v>
      </c>
      <c r="O144" s="20">
        <v>542</v>
      </c>
      <c r="P144" s="20">
        <v>6593</v>
      </c>
      <c r="Q144" s="20">
        <v>3088</v>
      </c>
      <c r="R144" s="20">
        <v>68</v>
      </c>
      <c r="S144" s="28">
        <v>42464</v>
      </c>
      <c r="T144" s="19">
        <v>867</v>
      </c>
      <c r="U144" s="20">
        <v>6</v>
      </c>
      <c r="V144" s="20">
        <v>67</v>
      </c>
      <c r="W144" s="20">
        <v>230</v>
      </c>
      <c r="X144" s="20">
        <v>530</v>
      </c>
      <c r="Y144" s="20">
        <v>591</v>
      </c>
      <c r="Z144" s="20">
        <v>1285</v>
      </c>
      <c r="AA144" s="20">
        <v>5</v>
      </c>
      <c r="AB144" s="20">
        <v>863</v>
      </c>
      <c r="AC144" s="20">
        <v>2827</v>
      </c>
      <c r="AD144" s="20">
        <v>20410</v>
      </c>
      <c r="AE144" s="20">
        <v>498</v>
      </c>
      <c r="AF144" s="20">
        <v>6013</v>
      </c>
      <c r="AG144" s="20">
        <v>2587</v>
      </c>
      <c r="AH144" s="20">
        <v>49</v>
      </c>
      <c r="AI144" s="28">
        <v>36828</v>
      </c>
      <c r="AJ144" s="19">
        <v>854</v>
      </c>
      <c r="AK144" s="20">
        <v>3</v>
      </c>
      <c r="AL144" s="20">
        <v>43</v>
      </c>
      <c r="AM144" s="20">
        <v>262</v>
      </c>
      <c r="AN144" s="20">
        <v>521</v>
      </c>
      <c r="AO144" s="20">
        <v>584</v>
      </c>
      <c r="AP144" s="20">
        <v>1349</v>
      </c>
      <c r="AQ144" s="20">
        <v>4</v>
      </c>
      <c r="AR144" s="20">
        <v>754</v>
      </c>
      <c r="AS144" s="20">
        <v>2847</v>
      </c>
      <c r="AT144" s="20">
        <v>20729</v>
      </c>
      <c r="AU144" s="20">
        <v>418</v>
      </c>
      <c r="AV144" s="20">
        <v>6402</v>
      </c>
      <c r="AW144" s="20">
        <v>2281</v>
      </c>
      <c r="AX144" s="20">
        <v>43</v>
      </c>
      <c r="AY144" s="28">
        <v>37094</v>
      </c>
      <c r="AZ144" s="19">
        <v>833</v>
      </c>
      <c r="BA144" s="20">
        <v>1</v>
      </c>
      <c r="BB144" s="20">
        <v>52</v>
      </c>
      <c r="BC144" s="20">
        <v>321</v>
      </c>
      <c r="BD144" s="20">
        <v>446</v>
      </c>
      <c r="BE144" s="20">
        <v>573</v>
      </c>
      <c r="BF144" s="20">
        <v>1233</v>
      </c>
      <c r="BG144" s="20">
        <v>5</v>
      </c>
      <c r="BH144" s="20">
        <v>731</v>
      </c>
      <c r="BI144" s="20">
        <v>2781</v>
      </c>
      <c r="BJ144" s="20">
        <v>21290</v>
      </c>
      <c r="BK144" s="20">
        <v>460</v>
      </c>
      <c r="BL144" s="20">
        <v>7138</v>
      </c>
      <c r="BM144" s="20">
        <v>2498</v>
      </c>
      <c r="BN144" s="20">
        <v>46</v>
      </c>
      <c r="BO144" s="28">
        <v>38408</v>
      </c>
      <c r="BP144" s="19">
        <v>966</v>
      </c>
      <c r="BQ144" s="20">
        <v>3</v>
      </c>
      <c r="BR144" s="20">
        <v>72</v>
      </c>
      <c r="BS144" s="20">
        <v>308</v>
      </c>
      <c r="BT144" s="20">
        <v>472</v>
      </c>
      <c r="BU144" s="20">
        <v>627</v>
      </c>
      <c r="BV144" s="20">
        <v>1123</v>
      </c>
      <c r="BW144" s="20">
        <v>6</v>
      </c>
      <c r="BX144" s="20">
        <v>693</v>
      </c>
      <c r="BY144" s="20">
        <v>2948</v>
      </c>
      <c r="BZ144" s="20">
        <v>23344</v>
      </c>
      <c r="CA144" s="20">
        <v>617</v>
      </c>
      <c r="CB144" s="20">
        <v>8395</v>
      </c>
      <c r="CC144" s="20">
        <v>2631</v>
      </c>
      <c r="CD144" s="20">
        <v>36</v>
      </c>
      <c r="CE144" s="28">
        <v>42241</v>
      </c>
    </row>
    <row r="145" spans="1:83" ht="30.75" customHeight="1" x14ac:dyDescent="0.25">
      <c r="A145" s="125" t="s">
        <v>25</v>
      </c>
      <c r="B145" s="13" t="s">
        <v>132</v>
      </c>
      <c r="C145" s="14" t="s">
        <v>133</v>
      </c>
      <c r="D145" s="17">
        <v>50</v>
      </c>
      <c r="E145" s="16">
        <v>3</v>
      </c>
      <c r="F145" s="16">
        <v>0</v>
      </c>
      <c r="G145" s="16">
        <v>1</v>
      </c>
      <c r="H145" s="16">
        <v>4</v>
      </c>
      <c r="I145" s="16">
        <v>2</v>
      </c>
      <c r="J145" s="16">
        <v>2</v>
      </c>
      <c r="K145" s="16">
        <v>1</v>
      </c>
      <c r="L145" s="16">
        <v>8</v>
      </c>
      <c r="M145" s="16">
        <v>9</v>
      </c>
      <c r="N145" s="16">
        <v>4</v>
      </c>
      <c r="O145" s="16">
        <v>2</v>
      </c>
      <c r="P145" s="16">
        <v>1</v>
      </c>
      <c r="Q145" s="16">
        <v>1</v>
      </c>
      <c r="R145" s="16">
        <v>6</v>
      </c>
      <c r="S145" s="27">
        <v>94</v>
      </c>
      <c r="T145" s="17">
        <v>41</v>
      </c>
      <c r="U145" s="16">
        <v>4</v>
      </c>
      <c r="V145" s="16">
        <v>0</v>
      </c>
      <c r="W145" s="16">
        <v>4</v>
      </c>
      <c r="X145" s="16">
        <v>7</v>
      </c>
      <c r="Y145" s="16">
        <v>1</v>
      </c>
      <c r="Z145" s="16">
        <v>4</v>
      </c>
      <c r="AA145" s="16">
        <v>5</v>
      </c>
      <c r="AB145" s="16">
        <v>6</v>
      </c>
      <c r="AC145" s="16">
        <v>5</v>
      </c>
      <c r="AD145" s="16">
        <v>3</v>
      </c>
      <c r="AE145" s="16">
        <v>0</v>
      </c>
      <c r="AF145" s="16">
        <v>1</v>
      </c>
      <c r="AG145" s="16">
        <v>1</v>
      </c>
      <c r="AH145" s="16">
        <v>5</v>
      </c>
      <c r="AI145" s="27">
        <v>87</v>
      </c>
      <c r="AJ145" s="17">
        <v>39</v>
      </c>
      <c r="AK145" s="16">
        <v>1</v>
      </c>
      <c r="AL145" s="16">
        <v>0</v>
      </c>
      <c r="AM145" s="16">
        <v>3</v>
      </c>
      <c r="AN145" s="16">
        <v>3</v>
      </c>
      <c r="AO145" s="16">
        <v>0</v>
      </c>
      <c r="AP145" s="16">
        <v>5</v>
      </c>
      <c r="AQ145" s="16">
        <v>3</v>
      </c>
      <c r="AR145" s="16">
        <v>4</v>
      </c>
      <c r="AS145" s="16">
        <v>10</v>
      </c>
      <c r="AT145" s="16">
        <v>2</v>
      </c>
      <c r="AU145" s="16">
        <v>3</v>
      </c>
      <c r="AV145" s="16">
        <v>2</v>
      </c>
      <c r="AW145" s="16">
        <v>0</v>
      </c>
      <c r="AX145" s="16">
        <v>1</v>
      </c>
      <c r="AY145" s="27">
        <v>76</v>
      </c>
      <c r="AZ145" s="17">
        <v>37</v>
      </c>
      <c r="BA145" s="16">
        <v>1</v>
      </c>
      <c r="BB145" s="16">
        <v>0</v>
      </c>
      <c r="BC145" s="16">
        <v>1</v>
      </c>
      <c r="BD145" s="16">
        <v>1</v>
      </c>
      <c r="BE145" s="16">
        <v>0</v>
      </c>
      <c r="BF145" s="16">
        <v>3</v>
      </c>
      <c r="BG145" s="16">
        <v>4</v>
      </c>
      <c r="BH145" s="16">
        <v>3</v>
      </c>
      <c r="BI145" s="16">
        <v>14</v>
      </c>
      <c r="BJ145" s="16">
        <v>4</v>
      </c>
      <c r="BK145" s="16">
        <v>1</v>
      </c>
      <c r="BL145" s="16">
        <v>2</v>
      </c>
      <c r="BM145" s="16">
        <v>0</v>
      </c>
      <c r="BN145" s="16">
        <v>1</v>
      </c>
      <c r="BO145" s="27">
        <v>72</v>
      </c>
      <c r="BP145" s="17">
        <v>48</v>
      </c>
      <c r="BQ145" s="16">
        <v>1</v>
      </c>
      <c r="BR145" s="16">
        <v>0</v>
      </c>
      <c r="BS145" s="16">
        <v>0</v>
      </c>
      <c r="BT145" s="16">
        <v>0</v>
      </c>
      <c r="BU145" s="16">
        <v>1</v>
      </c>
      <c r="BV145" s="16">
        <v>4</v>
      </c>
      <c r="BW145" s="16">
        <v>5</v>
      </c>
      <c r="BX145" s="16">
        <v>7</v>
      </c>
      <c r="BY145" s="16">
        <v>11</v>
      </c>
      <c r="BZ145" s="16">
        <v>3</v>
      </c>
      <c r="CA145" s="16">
        <v>1</v>
      </c>
      <c r="CB145" s="16">
        <v>2</v>
      </c>
      <c r="CC145" s="16">
        <v>0</v>
      </c>
      <c r="CD145" s="16">
        <v>1</v>
      </c>
      <c r="CE145" s="27">
        <v>84</v>
      </c>
    </row>
    <row r="146" spans="1:83" ht="15" customHeight="1" x14ac:dyDescent="0.25">
      <c r="A146" s="38"/>
      <c r="B146" s="13"/>
      <c r="C146" s="14" t="s">
        <v>134</v>
      </c>
      <c r="D146" s="17">
        <v>0</v>
      </c>
      <c r="E146" s="16">
        <v>0</v>
      </c>
      <c r="F146" s="16">
        <v>0</v>
      </c>
      <c r="G146" s="16">
        <v>0</v>
      </c>
      <c r="H146" s="16">
        <v>0</v>
      </c>
      <c r="I146" s="16">
        <v>0</v>
      </c>
      <c r="J146" s="16">
        <v>0</v>
      </c>
      <c r="K146" s="16">
        <v>0</v>
      </c>
      <c r="L146" s="16">
        <v>0</v>
      </c>
      <c r="M146" s="16">
        <v>0</v>
      </c>
      <c r="N146" s="16">
        <v>0</v>
      </c>
      <c r="O146" s="16">
        <v>0</v>
      </c>
      <c r="P146" s="16">
        <v>0</v>
      </c>
      <c r="Q146" s="16">
        <v>0</v>
      </c>
      <c r="R146" s="16">
        <v>0</v>
      </c>
      <c r="S146" s="27">
        <v>0</v>
      </c>
      <c r="T146" s="17">
        <v>0</v>
      </c>
      <c r="U146" s="16">
        <v>0</v>
      </c>
      <c r="V146" s="16">
        <v>0</v>
      </c>
      <c r="W146" s="16">
        <v>0</v>
      </c>
      <c r="X146" s="16">
        <v>0</v>
      </c>
      <c r="Y146" s="16">
        <v>0</v>
      </c>
      <c r="Z146" s="16">
        <v>0</v>
      </c>
      <c r="AA146" s="16">
        <v>0</v>
      </c>
      <c r="AB146" s="16">
        <v>0</v>
      </c>
      <c r="AC146" s="16">
        <v>0</v>
      </c>
      <c r="AD146" s="16">
        <v>0</v>
      </c>
      <c r="AE146" s="16">
        <v>0</v>
      </c>
      <c r="AF146" s="16">
        <v>0</v>
      </c>
      <c r="AG146" s="16">
        <v>0</v>
      </c>
      <c r="AH146" s="16">
        <v>0</v>
      </c>
      <c r="AI146" s="27">
        <v>0</v>
      </c>
      <c r="AJ146" s="17">
        <v>0</v>
      </c>
      <c r="AK146" s="16">
        <v>0</v>
      </c>
      <c r="AL146" s="16">
        <v>0</v>
      </c>
      <c r="AM146" s="16">
        <v>0</v>
      </c>
      <c r="AN146" s="16">
        <v>0</v>
      </c>
      <c r="AO146" s="16">
        <v>0</v>
      </c>
      <c r="AP146" s="16">
        <v>0</v>
      </c>
      <c r="AQ146" s="16">
        <v>0</v>
      </c>
      <c r="AR146" s="16">
        <v>0</v>
      </c>
      <c r="AS146" s="16">
        <v>0</v>
      </c>
      <c r="AT146" s="16">
        <v>0</v>
      </c>
      <c r="AU146" s="16">
        <v>0</v>
      </c>
      <c r="AV146" s="16">
        <v>0</v>
      </c>
      <c r="AW146" s="16">
        <v>0</v>
      </c>
      <c r="AX146" s="16">
        <v>0</v>
      </c>
      <c r="AY146" s="27">
        <v>0</v>
      </c>
      <c r="AZ146" s="17">
        <v>0</v>
      </c>
      <c r="BA146" s="16">
        <v>0</v>
      </c>
      <c r="BB146" s="16">
        <v>0</v>
      </c>
      <c r="BC146" s="16">
        <v>0</v>
      </c>
      <c r="BD146" s="16">
        <v>0</v>
      </c>
      <c r="BE146" s="16">
        <v>0</v>
      </c>
      <c r="BF146" s="16">
        <v>0</v>
      </c>
      <c r="BG146" s="16">
        <v>0</v>
      </c>
      <c r="BH146" s="16">
        <v>0</v>
      </c>
      <c r="BI146" s="16">
        <v>0</v>
      </c>
      <c r="BJ146" s="16">
        <v>0</v>
      </c>
      <c r="BK146" s="16">
        <v>0</v>
      </c>
      <c r="BL146" s="16">
        <v>0</v>
      </c>
      <c r="BM146" s="16">
        <v>0</v>
      </c>
      <c r="BN146" s="16">
        <v>0</v>
      </c>
      <c r="BO146" s="27">
        <v>0</v>
      </c>
      <c r="BP146" s="17">
        <v>0</v>
      </c>
      <c r="BQ146" s="16">
        <v>0</v>
      </c>
      <c r="BR146" s="16">
        <v>0</v>
      </c>
      <c r="BS146" s="16">
        <v>0</v>
      </c>
      <c r="BT146" s="16">
        <v>0</v>
      </c>
      <c r="BU146" s="16">
        <v>0</v>
      </c>
      <c r="BV146" s="16">
        <v>0</v>
      </c>
      <c r="BW146" s="16">
        <v>0</v>
      </c>
      <c r="BX146" s="16">
        <v>0</v>
      </c>
      <c r="BY146" s="16">
        <v>0</v>
      </c>
      <c r="BZ146" s="16">
        <v>0</v>
      </c>
      <c r="CA146" s="16">
        <v>0</v>
      </c>
      <c r="CB146" s="16">
        <v>0</v>
      </c>
      <c r="CC146" s="16">
        <v>0</v>
      </c>
      <c r="CD146" s="16">
        <v>0</v>
      </c>
      <c r="CE146" s="27">
        <v>0</v>
      </c>
    </row>
    <row r="147" spans="1:83" ht="15" customHeight="1" x14ac:dyDescent="0.25">
      <c r="A147" s="38"/>
      <c r="B147" s="13"/>
      <c r="C147" s="14" t="s">
        <v>135</v>
      </c>
      <c r="D147" s="17">
        <v>479</v>
      </c>
      <c r="E147" s="16">
        <v>84</v>
      </c>
      <c r="F147" s="16">
        <v>13</v>
      </c>
      <c r="G147" s="16">
        <v>88</v>
      </c>
      <c r="H147" s="16">
        <v>8</v>
      </c>
      <c r="I147" s="16">
        <v>10</v>
      </c>
      <c r="J147" s="16">
        <v>4</v>
      </c>
      <c r="K147" s="16">
        <v>3</v>
      </c>
      <c r="L147" s="16">
        <v>3</v>
      </c>
      <c r="M147" s="16">
        <v>1</v>
      </c>
      <c r="N147" s="16">
        <v>0</v>
      </c>
      <c r="O147" s="16">
        <v>2</v>
      </c>
      <c r="P147" s="16">
        <v>0</v>
      </c>
      <c r="Q147" s="16">
        <v>0</v>
      </c>
      <c r="R147" s="16">
        <v>194</v>
      </c>
      <c r="S147" s="27">
        <v>889</v>
      </c>
      <c r="T147" s="17">
        <v>488</v>
      </c>
      <c r="U147" s="16">
        <v>58</v>
      </c>
      <c r="V147" s="16">
        <v>24</v>
      </c>
      <c r="W147" s="16">
        <v>149</v>
      </c>
      <c r="X147" s="16">
        <v>16</v>
      </c>
      <c r="Y147" s="16">
        <v>11</v>
      </c>
      <c r="Z147" s="16">
        <v>2</v>
      </c>
      <c r="AA147" s="16">
        <v>1</v>
      </c>
      <c r="AB147" s="16">
        <v>4</v>
      </c>
      <c r="AC147" s="16">
        <v>1</v>
      </c>
      <c r="AD147" s="16">
        <v>2</v>
      </c>
      <c r="AE147" s="16">
        <v>6</v>
      </c>
      <c r="AF147" s="16">
        <v>0</v>
      </c>
      <c r="AG147" s="16">
        <v>0</v>
      </c>
      <c r="AH147" s="16">
        <v>149</v>
      </c>
      <c r="AI147" s="27">
        <v>911</v>
      </c>
      <c r="AJ147" s="17">
        <v>496</v>
      </c>
      <c r="AK147" s="16">
        <v>60</v>
      </c>
      <c r="AL147" s="16">
        <v>10</v>
      </c>
      <c r="AM147" s="16">
        <v>180</v>
      </c>
      <c r="AN147" s="16">
        <v>13</v>
      </c>
      <c r="AO147" s="16">
        <v>12</v>
      </c>
      <c r="AP147" s="16">
        <v>2</v>
      </c>
      <c r="AQ147" s="16">
        <v>2</v>
      </c>
      <c r="AR147" s="16">
        <v>1</v>
      </c>
      <c r="AS147" s="16">
        <v>1</v>
      </c>
      <c r="AT147" s="16">
        <v>2</v>
      </c>
      <c r="AU147" s="16">
        <v>4</v>
      </c>
      <c r="AV147" s="16">
        <v>0</v>
      </c>
      <c r="AW147" s="16">
        <v>0</v>
      </c>
      <c r="AX147" s="16">
        <v>222</v>
      </c>
      <c r="AY147" s="27">
        <v>1005</v>
      </c>
      <c r="AZ147" s="17">
        <v>506</v>
      </c>
      <c r="BA147" s="16">
        <v>47</v>
      </c>
      <c r="BB147" s="16">
        <v>13</v>
      </c>
      <c r="BC147" s="16">
        <v>204</v>
      </c>
      <c r="BD147" s="16">
        <v>6</v>
      </c>
      <c r="BE147" s="16">
        <v>9</v>
      </c>
      <c r="BF147" s="16">
        <v>3</v>
      </c>
      <c r="BG147" s="16">
        <v>0</v>
      </c>
      <c r="BH147" s="16">
        <v>0</v>
      </c>
      <c r="BI147" s="16">
        <v>2</v>
      </c>
      <c r="BJ147" s="16">
        <v>0</v>
      </c>
      <c r="BK147" s="16">
        <v>1</v>
      </c>
      <c r="BL147" s="16">
        <v>0</v>
      </c>
      <c r="BM147" s="16">
        <v>0</v>
      </c>
      <c r="BN147" s="16">
        <v>253</v>
      </c>
      <c r="BO147" s="27">
        <v>1044</v>
      </c>
      <c r="BP147" s="17">
        <v>615</v>
      </c>
      <c r="BQ147" s="16">
        <v>46</v>
      </c>
      <c r="BR147" s="16">
        <v>17</v>
      </c>
      <c r="BS147" s="16">
        <v>220</v>
      </c>
      <c r="BT147" s="16">
        <v>11</v>
      </c>
      <c r="BU147" s="16">
        <v>2</v>
      </c>
      <c r="BV147" s="16">
        <v>3</v>
      </c>
      <c r="BW147" s="16">
        <v>1</v>
      </c>
      <c r="BX147" s="16">
        <v>3</v>
      </c>
      <c r="BY147" s="16">
        <v>1</v>
      </c>
      <c r="BZ147" s="16">
        <v>0</v>
      </c>
      <c r="CA147" s="16">
        <v>2</v>
      </c>
      <c r="CB147" s="16">
        <v>0</v>
      </c>
      <c r="CC147" s="16">
        <v>0</v>
      </c>
      <c r="CD147" s="16">
        <v>242</v>
      </c>
      <c r="CE147" s="27">
        <v>1163</v>
      </c>
    </row>
    <row r="148" spans="1:83" ht="15" customHeight="1" x14ac:dyDescent="0.25">
      <c r="A148" s="38"/>
      <c r="B148" s="13"/>
      <c r="C148" s="14" t="s">
        <v>41</v>
      </c>
      <c r="D148" s="17">
        <v>529</v>
      </c>
      <c r="E148" s="16">
        <v>87</v>
      </c>
      <c r="F148" s="16">
        <v>13</v>
      </c>
      <c r="G148" s="16">
        <v>89</v>
      </c>
      <c r="H148" s="16">
        <v>12</v>
      </c>
      <c r="I148" s="16">
        <v>12</v>
      </c>
      <c r="J148" s="16">
        <v>6</v>
      </c>
      <c r="K148" s="16">
        <v>4</v>
      </c>
      <c r="L148" s="16">
        <v>11</v>
      </c>
      <c r="M148" s="16">
        <v>10</v>
      </c>
      <c r="N148" s="16">
        <v>4</v>
      </c>
      <c r="O148" s="16">
        <v>4</v>
      </c>
      <c r="P148" s="16">
        <v>1</v>
      </c>
      <c r="Q148" s="16">
        <v>1</v>
      </c>
      <c r="R148" s="16">
        <v>200</v>
      </c>
      <c r="S148" s="27">
        <v>983</v>
      </c>
      <c r="T148" s="17">
        <v>529</v>
      </c>
      <c r="U148" s="16">
        <v>62</v>
      </c>
      <c r="V148" s="16">
        <v>24</v>
      </c>
      <c r="W148" s="16">
        <v>153</v>
      </c>
      <c r="X148" s="16">
        <v>23</v>
      </c>
      <c r="Y148" s="16">
        <v>12</v>
      </c>
      <c r="Z148" s="16">
        <v>6</v>
      </c>
      <c r="AA148" s="16">
        <v>6</v>
      </c>
      <c r="AB148" s="16">
        <v>10</v>
      </c>
      <c r="AC148" s="16">
        <v>6</v>
      </c>
      <c r="AD148" s="16">
        <v>5</v>
      </c>
      <c r="AE148" s="16">
        <v>6</v>
      </c>
      <c r="AF148" s="16">
        <v>1</v>
      </c>
      <c r="AG148" s="16">
        <v>1</v>
      </c>
      <c r="AH148" s="16">
        <v>154</v>
      </c>
      <c r="AI148" s="27">
        <v>998</v>
      </c>
      <c r="AJ148" s="17">
        <v>535</v>
      </c>
      <c r="AK148" s="16">
        <v>61</v>
      </c>
      <c r="AL148" s="16">
        <v>10</v>
      </c>
      <c r="AM148" s="16">
        <v>183</v>
      </c>
      <c r="AN148" s="16">
        <v>16</v>
      </c>
      <c r="AO148" s="16">
        <v>12</v>
      </c>
      <c r="AP148" s="16">
        <v>7</v>
      </c>
      <c r="AQ148" s="16">
        <v>5</v>
      </c>
      <c r="AR148" s="16">
        <v>5</v>
      </c>
      <c r="AS148" s="16">
        <v>11</v>
      </c>
      <c r="AT148" s="16">
        <v>4</v>
      </c>
      <c r="AU148" s="16">
        <v>7</v>
      </c>
      <c r="AV148" s="16">
        <v>2</v>
      </c>
      <c r="AW148" s="16">
        <v>0</v>
      </c>
      <c r="AX148" s="16">
        <v>223</v>
      </c>
      <c r="AY148" s="27">
        <v>1081</v>
      </c>
      <c r="AZ148" s="17">
        <v>543</v>
      </c>
      <c r="BA148" s="16">
        <v>48</v>
      </c>
      <c r="BB148" s="16">
        <v>13</v>
      </c>
      <c r="BC148" s="16">
        <v>205</v>
      </c>
      <c r="BD148" s="16">
        <v>7</v>
      </c>
      <c r="BE148" s="16">
        <v>9</v>
      </c>
      <c r="BF148" s="16">
        <v>6</v>
      </c>
      <c r="BG148" s="16">
        <v>4</v>
      </c>
      <c r="BH148" s="16">
        <v>3</v>
      </c>
      <c r="BI148" s="16">
        <v>16</v>
      </c>
      <c r="BJ148" s="16">
        <v>4</v>
      </c>
      <c r="BK148" s="16">
        <v>2</v>
      </c>
      <c r="BL148" s="16">
        <v>2</v>
      </c>
      <c r="BM148" s="16">
        <v>0</v>
      </c>
      <c r="BN148" s="16">
        <v>254</v>
      </c>
      <c r="BO148" s="27">
        <v>1116</v>
      </c>
      <c r="BP148" s="17">
        <v>663</v>
      </c>
      <c r="BQ148" s="16">
        <v>47</v>
      </c>
      <c r="BR148" s="16">
        <v>17</v>
      </c>
      <c r="BS148" s="16">
        <v>220</v>
      </c>
      <c r="BT148" s="16">
        <v>11</v>
      </c>
      <c r="BU148" s="16">
        <v>3</v>
      </c>
      <c r="BV148" s="16">
        <v>7</v>
      </c>
      <c r="BW148" s="16">
        <v>6</v>
      </c>
      <c r="BX148" s="16">
        <v>10</v>
      </c>
      <c r="BY148" s="16">
        <v>12</v>
      </c>
      <c r="BZ148" s="16">
        <v>3</v>
      </c>
      <c r="CA148" s="16">
        <v>3</v>
      </c>
      <c r="CB148" s="16">
        <v>2</v>
      </c>
      <c r="CC148" s="16">
        <v>0</v>
      </c>
      <c r="CD148" s="16">
        <v>243</v>
      </c>
      <c r="CE148" s="27">
        <v>1247</v>
      </c>
    </row>
    <row r="149" spans="1:83" ht="15" customHeight="1" x14ac:dyDescent="0.25">
      <c r="A149" s="38"/>
      <c r="B149" s="13" t="s">
        <v>136</v>
      </c>
      <c r="C149" s="14" t="s">
        <v>137</v>
      </c>
      <c r="D149" s="17">
        <v>0</v>
      </c>
      <c r="E149" s="16">
        <v>0</v>
      </c>
      <c r="F149" s="16">
        <v>0</v>
      </c>
      <c r="G149" s="16">
        <v>0</v>
      </c>
      <c r="H149" s="16">
        <v>0</v>
      </c>
      <c r="I149" s="16">
        <v>0</v>
      </c>
      <c r="J149" s="16">
        <v>0</v>
      </c>
      <c r="K149" s="16">
        <v>0</v>
      </c>
      <c r="L149" s="16">
        <v>0</v>
      </c>
      <c r="M149" s="16">
        <v>0</v>
      </c>
      <c r="N149" s="16">
        <v>0</v>
      </c>
      <c r="O149" s="16">
        <v>0</v>
      </c>
      <c r="P149" s="16">
        <v>1</v>
      </c>
      <c r="Q149" s="16">
        <v>1</v>
      </c>
      <c r="R149" s="16">
        <v>0</v>
      </c>
      <c r="S149" s="27">
        <v>2</v>
      </c>
      <c r="T149" s="17">
        <v>0</v>
      </c>
      <c r="U149" s="16">
        <v>0</v>
      </c>
      <c r="V149" s="16">
        <v>0</v>
      </c>
      <c r="W149" s="16">
        <v>0</v>
      </c>
      <c r="X149" s="16">
        <v>0</v>
      </c>
      <c r="Y149" s="16">
        <v>0</v>
      </c>
      <c r="Z149" s="16">
        <v>0</v>
      </c>
      <c r="AA149" s="16">
        <v>0</v>
      </c>
      <c r="AB149" s="16">
        <v>0</v>
      </c>
      <c r="AC149" s="16">
        <v>0</v>
      </c>
      <c r="AD149" s="16">
        <v>0</v>
      </c>
      <c r="AE149" s="16">
        <v>0</v>
      </c>
      <c r="AF149" s="16">
        <v>0</v>
      </c>
      <c r="AG149" s="16">
        <v>0</v>
      </c>
      <c r="AH149" s="16">
        <v>0</v>
      </c>
      <c r="AI149" s="27">
        <v>0</v>
      </c>
      <c r="AJ149" s="17">
        <v>0</v>
      </c>
      <c r="AK149" s="16">
        <v>0</v>
      </c>
      <c r="AL149" s="16">
        <v>0</v>
      </c>
      <c r="AM149" s="16">
        <v>0</v>
      </c>
      <c r="AN149" s="16">
        <v>0</v>
      </c>
      <c r="AO149" s="16">
        <v>0</v>
      </c>
      <c r="AP149" s="16">
        <v>0</v>
      </c>
      <c r="AQ149" s="16">
        <v>1</v>
      </c>
      <c r="AR149" s="16">
        <v>0</v>
      </c>
      <c r="AS149" s="16">
        <v>0</v>
      </c>
      <c r="AT149" s="16">
        <v>0</v>
      </c>
      <c r="AU149" s="16">
        <v>0</v>
      </c>
      <c r="AV149" s="16">
        <v>0</v>
      </c>
      <c r="AW149" s="16">
        <v>0</v>
      </c>
      <c r="AX149" s="16">
        <v>0</v>
      </c>
      <c r="AY149" s="27">
        <v>1</v>
      </c>
      <c r="AZ149" s="17">
        <v>0</v>
      </c>
      <c r="BA149" s="16">
        <v>0</v>
      </c>
      <c r="BB149" s="16">
        <v>0</v>
      </c>
      <c r="BC149" s="16">
        <v>1</v>
      </c>
      <c r="BD149" s="16">
        <v>0</v>
      </c>
      <c r="BE149" s="16">
        <v>0</v>
      </c>
      <c r="BF149" s="16">
        <v>0</v>
      </c>
      <c r="BG149" s="16">
        <v>0</v>
      </c>
      <c r="BH149" s="16">
        <v>0</v>
      </c>
      <c r="BI149" s="16">
        <v>0</v>
      </c>
      <c r="BJ149" s="16">
        <v>0</v>
      </c>
      <c r="BK149" s="16">
        <v>0</v>
      </c>
      <c r="BL149" s="16">
        <v>0</v>
      </c>
      <c r="BM149" s="16">
        <v>0</v>
      </c>
      <c r="BN149" s="16">
        <v>0</v>
      </c>
      <c r="BO149" s="27">
        <v>1</v>
      </c>
      <c r="BP149" s="17">
        <v>0</v>
      </c>
      <c r="BQ149" s="16">
        <v>0</v>
      </c>
      <c r="BR149" s="16">
        <v>0</v>
      </c>
      <c r="BS149" s="16">
        <v>0</v>
      </c>
      <c r="BT149" s="16">
        <v>0</v>
      </c>
      <c r="BU149" s="16">
        <v>0</v>
      </c>
      <c r="BV149" s="16">
        <v>0</v>
      </c>
      <c r="BW149" s="16">
        <v>0</v>
      </c>
      <c r="BX149" s="16">
        <v>0</v>
      </c>
      <c r="BY149" s="16">
        <v>0</v>
      </c>
      <c r="BZ149" s="16">
        <v>1</v>
      </c>
      <c r="CA149" s="16">
        <v>0</v>
      </c>
      <c r="CB149" s="16">
        <v>0</v>
      </c>
      <c r="CC149" s="16">
        <v>0</v>
      </c>
      <c r="CD149" s="16">
        <v>0</v>
      </c>
      <c r="CE149" s="27">
        <v>1</v>
      </c>
    </row>
    <row r="150" spans="1:83" ht="15" customHeight="1" x14ac:dyDescent="0.25">
      <c r="A150" s="38"/>
      <c r="B150" s="13"/>
      <c r="C150" s="14" t="s">
        <v>138</v>
      </c>
      <c r="D150" s="17">
        <v>108</v>
      </c>
      <c r="E150" s="16">
        <v>15</v>
      </c>
      <c r="F150" s="16">
        <v>7</v>
      </c>
      <c r="G150" s="16">
        <v>12</v>
      </c>
      <c r="H150" s="16">
        <v>73</v>
      </c>
      <c r="I150" s="16">
        <v>129</v>
      </c>
      <c r="J150" s="16">
        <v>79</v>
      </c>
      <c r="K150" s="16">
        <v>8</v>
      </c>
      <c r="L150" s="16">
        <v>91</v>
      </c>
      <c r="M150" s="16">
        <v>199</v>
      </c>
      <c r="N150" s="16">
        <v>71</v>
      </c>
      <c r="O150" s="16">
        <v>17</v>
      </c>
      <c r="P150" s="16">
        <v>1</v>
      </c>
      <c r="Q150" s="16">
        <v>0</v>
      </c>
      <c r="R150" s="16">
        <v>461</v>
      </c>
      <c r="S150" s="27">
        <v>1271</v>
      </c>
      <c r="T150" s="17">
        <v>132</v>
      </c>
      <c r="U150" s="16">
        <v>17</v>
      </c>
      <c r="V150" s="16">
        <v>8</v>
      </c>
      <c r="W150" s="16">
        <v>17</v>
      </c>
      <c r="X150" s="16">
        <v>83</v>
      </c>
      <c r="Y150" s="16">
        <v>140</v>
      </c>
      <c r="Z150" s="16">
        <v>69</v>
      </c>
      <c r="AA150" s="16">
        <v>14</v>
      </c>
      <c r="AB150" s="16">
        <v>86</v>
      </c>
      <c r="AC150" s="16">
        <v>159</v>
      </c>
      <c r="AD150" s="16">
        <v>57</v>
      </c>
      <c r="AE150" s="16">
        <v>13</v>
      </c>
      <c r="AF150" s="16">
        <v>0</v>
      </c>
      <c r="AG150" s="16">
        <v>0</v>
      </c>
      <c r="AH150" s="16">
        <v>426</v>
      </c>
      <c r="AI150" s="27">
        <v>1221</v>
      </c>
      <c r="AJ150" s="17">
        <v>137</v>
      </c>
      <c r="AK150" s="16">
        <v>19</v>
      </c>
      <c r="AL150" s="16">
        <v>6</v>
      </c>
      <c r="AM150" s="16">
        <v>16</v>
      </c>
      <c r="AN150" s="16">
        <v>74</v>
      </c>
      <c r="AO150" s="16">
        <v>141</v>
      </c>
      <c r="AP150" s="16">
        <v>55</v>
      </c>
      <c r="AQ150" s="16">
        <v>9</v>
      </c>
      <c r="AR150" s="16">
        <v>70</v>
      </c>
      <c r="AS150" s="16">
        <v>139</v>
      </c>
      <c r="AT150" s="16">
        <v>49</v>
      </c>
      <c r="AU150" s="16">
        <v>10</v>
      </c>
      <c r="AV150" s="16">
        <v>0</v>
      </c>
      <c r="AW150" s="16">
        <v>1</v>
      </c>
      <c r="AX150" s="16">
        <v>367</v>
      </c>
      <c r="AY150" s="27">
        <v>1093</v>
      </c>
      <c r="AZ150" s="17">
        <v>155</v>
      </c>
      <c r="BA150" s="16">
        <v>23</v>
      </c>
      <c r="BB150" s="16">
        <v>4</v>
      </c>
      <c r="BC150" s="16">
        <v>15</v>
      </c>
      <c r="BD150" s="16">
        <v>80</v>
      </c>
      <c r="BE150" s="16">
        <v>155</v>
      </c>
      <c r="BF150" s="16">
        <v>55</v>
      </c>
      <c r="BG150" s="16">
        <v>23</v>
      </c>
      <c r="BH150" s="16">
        <v>83</v>
      </c>
      <c r="BI150" s="16">
        <v>147</v>
      </c>
      <c r="BJ150" s="16">
        <v>59</v>
      </c>
      <c r="BK150" s="16">
        <v>10</v>
      </c>
      <c r="BL150" s="16">
        <v>1</v>
      </c>
      <c r="BM150" s="16">
        <v>0</v>
      </c>
      <c r="BN150" s="16">
        <v>412</v>
      </c>
      <c r="BO150" s="27">
        <v>1222</v>
      </c>
      <c r="BP150" s="17">
        <v>154</v>
      </c>
      <c r="BQ150" s="16">
        <v>11</v>
      </c>
      <c r="BR150" s="16">
        <v>3</v>
      </c>
      <c r="BS150" s="16">
        <v>9</v>
      </c>
      <c r="BT150" s="16">
        <v>72</v>
      </c>
      <c r="BU150" s="16">
        <v>170</v>
      </c>
      <c r="BV150" s="16">
        <v>54</v>
      </c>
      <c r="BW150" s="16">
        <v>8</v>
      </c>
      <c r="BX150" s="16">
        <v>74</v>
      </c>
      <c r="BY150" s="16">
        <v>139</v>
      </c>
      <c r="BZ150" s="16">
        <v>57</v>
      </c>
      <c r="CA150" s="16">
        <v>30</v>
      </c>
      <c r="CB150" s="16">
        <v>0</v>
      </c>
      <c r="CC150" s="16">
        <v>2</v>
      </c>
      <c r="CD150" s="16">
        <v>426</v>
      </c>
      <c r="CE150" s="27">
        <v>1209</v>
      </c>
    </row>
    <row r="151" spans="1:83" ht="15" customHeight="1" x14ac:dyDescent="0.25">
      <c r="A151" s="38"/>
      <c r="B151" s="13"/>
      <c r="C151" s="14" t="s">
        <v>139</v>
      </c>
      <c r="D151" s="17">
        <v>0</v>
      </c>
      <c r="E151" s="16">
        <v>0</v>
      </c>
      <c r="F151" s="16">
        <v>0</v>
      </c>
      <c r="G151" s="16">
        <v>0</v>
      </c>
      <c r="H151" s="16">
        <v>0</v>
      </c>
      <c r="I151" s="16">
        <v>0</v>
      </c>
      <c r="J151" s="16">
        <v>0</v>
      </c>
      <c r="K151" s="16">
        <v>0</v>
      </c>
      <c r="L151" s="16">
        <v>0</v>
      </c>
      <c r="M151" s="16">
        <v>0</v>
      </c>
      <c r="N151" s="16">
        <v>0</v>
      </c>
      <c r="O151" s="16">
        <v>0</v>
      </c>
      <c r="P151" s="16">
        <v>0</v>
      </c>
      <c r="Q151" s="16">
        <v>0</v>
      </c>
      <c r="R151" s="16">
        <v>0</v>
      </c>
      <c r="S151" s="27">
        <v>0</v>
      </c>
      <c r="T151" s="17">
        <v>0</v>
      </c>
      <c r="U151" s="16">
        <v>0</v>
      </c>
      <c r="V151" s="16">
        <v>0</v>
      </c>
      <c r="W151" s="16">
        <v>0</v>
      </c>
      <c r="X151" s="16">
        <v>0</v>
      </c>
      <c r="Y151" s="16">
        <v>0</v>
      </c>
      <c r="Z151" s="16">
        <v>0</v>
      </c>
      <c r="AA151" s="16">
        <v>0</v>
      </c>
      <c r="AB151" s="16">
        <v>0</v>
      </c>
      <c r="AC151" s="16">
        <v>0</v>
      </c>
      <c r="AD151" s="16">
        <v>0</v>
      </c>
      <c r="AE151" s="16">
        <v>0</v>
      </c>
      <c r="AF151" s="16">
        <v>0</v>
      </c>
      <c r="AG151" s="16">
        <v>0</v>
      </c>
      <c r="AH151" s="16">
        <v>0</v>
      </c>
      <c r="AI151" s="27">
        <v>0</v>
      </c>
      <c r="AJ151" s="17">
        <v>0</v>
      </c>
      <c r="AK151" s="16">
        <v>0</v>
      </c>
      <c r="AL151" s="16">
        <v>0</v>
      </c>
      <c r="AM151" s="16">
        <v>0</v>
      </c>
      <c r="AN151" s="16">
        <v>0</v>
      </c>
      <c r="AO151" s="16">
        <v>0</v>
      </c>
      <c r="AP151" s="16">
        <v>0</v>
      </c>
      <c r="AQ151" s="16">
        <v>0</v>
      </c>
      <c r="AR151" s="16">
        <v>0</v>
      </c>
      <c r="AS151" s="16">
        <v>0</v>
      </c>
      <c r="AT151" s="16">
        <v>0</v>
      </c>
      <c r="AU151" s="16">
        <v>0</v>
      </c>
      <c r="AV151" s="16">
        <v>0</v>
      </c>
      <c r="AW151" s="16">
        <v>0</v>
      </c>
      <c r="AX151" s="16">
        <v>0</v>
      </c>
      <c r="AY151" s="27">
        <v>0</v>
      </c>
      <c r="AZ151" s="17">
        <v>0</v>
      </c>
      <c r="BA151" s="16">
        <v>0</v>
      </c>
      <c r="BB151" s="16">
        <v>0</v>
      </c>
      <c r="BC151" s="16">
        <v>0</v>
      </c>
      <c r="BD151" s="16">
        <v>0</v>
      </c>
      <c r="BE151" s="16">
        <v>0</v>
      </c>
      <c r="BF151" s="16">
        <v>0</v>
      </c>
      <c r="BG151" s="16">
        <v>0</v>
      </c>
      <c r="BH151" s="16">
        <v>0</v>
      </c>
      <c r="BI151" s="16">
        <v>0</v>
      </c>
      <c r="BJ151" s="16">
        <v>0</v>
      </c>
      <c r="BK151" s="16">
        <v>0</v>
      </c>
      <c r="BL151" s="16">
        <v>0</v>
      </c>
      <c r="BM151" s="16">
        <v>0</v>
      </c>
      <c r="BN151" s="16">
        <v>0</v>
      </c>
      <c r="BO151" s="27">
        <v>0</v>
      </c>
      <c r="BP151" s="17">
        <v>0</v>
      </c>
      <c r="BQ151" s="16">
        <v>0</v>
      </c>
      <c r="BR151" s="16">
        <v>0</v>
      </c>
      <c r="BS151" s="16">
        <v>0</v>
      </c>
      <c r="BT151" s="16">
        <v>0</v>
      </c>
      <c r="BU151" s="16">
        <v>0</v>
      </c>
      <c r="BV151" s="16">
        <v>0</v>
      </c>
      <c r="BW151" s="16">
        <v>0</v>
      </c>
      <c r="BX151" s="16">
        <v>0</v>
      </c>
      <c r="BY151" s="16">
        <v>0</v>
      </c>
      <c r="BZ151" s="16">
        <v>0</v>
      </c>
      <c r="CA151" s="16">
        <v>0</v>
      </c>
      <c r="CB151" s="16">
        <v>0</v>
      </c>
      <c r="CC151" s="16">
        <v>0</v>
      </c>
      <c r="CD151" s="16">
        <v>0</v>
      </c>
      <c r="CE151" s="27">
        <v>0</v>
      </c>
    </row>
    <row r="152" spans="1:83" ht="15" customHeight="1" x14ac:dyDescent="0.25">
      <c r="A152" s="38"/>
      <c r="B152" s="13"/>
      <c r="C152" s="14" t="s">
        <v>140</v>
      </c>
      <c r="D152" s="17">
        <v>0</v>
      </c>
      <c r="E152" s="16">
        <v>0</v>
      </c>
      <c r="F152" s="16">
        <v>0</v>
      </c>
      <c r="G152" s="16">
        <v>0</v>
      </c>
      <c r="H152" s="16">
        <v>0</v>
      </c>
      <c r="I152" s="16">
        <v>0</v>
      </c>
      <c r="J152" s="16">
        <v>0</v>
      </c>
      <c r="K152" s="16">
        <v>0</v>
      </c>
      <c r="L152" s="16">
        <v>0</v>
      </c>
      <c r="M152" s="16">
        <v>0</v>
      </c>
      <c r="N152" s="16">
        <v>0</v>
      </c>
      <c r="O152" s="16">
        <v>0</v>
      </c>
      <c r="P152" s="16">
        <v>0</v>
      </c>
      <c r="Q152" s="16">
        <v>0</v>
      </c>
      <c r="R152" s="16">
        <v>0</v>
      </c>
      <c r="S152" s="27">
        <v>0</v>
      </c>
      <c r="T152" s="17">
        <v>0</v>
      </c>
      <c r="U152" s="16">
        <v>0</v>
      </c>
      <c r="V152" s="16">
        <v>0</v>
      </c>
      <c r="W152" s="16">
        <v>0</v>
      </c>
      <c r="X152" s="16">
        <v>0</v>
      </c>
      <c r="Y152" s="16">
        <v>0</v>
      </c>
      <c r="Z152" s="16">
        <v>0</v>
      </c>
      <c r="AA152" s="16">
        <v>0</v>
      </c>
      <c r="AB152" s="16">
        <v>0</v>
      </c>
      <c r="AC152" s="16">
        <v>0</v>
      </c>
      <c r="AD152" s="16">
        <v>0</v>
      </c>
      <c r="AE152" s="16">
        <v>0</v>
      </c>
      <c r="AF152" s="16">
        <v>0</v>
      </c>
      <c r="AG152" s="16">
        <v>0</v>
      </c>
      <c r="AH152" s="16">
        <v>0</v>
      </c>
      <c r="AI152" s="27">
        <v>0</v>
      </c>
      <c r="AJ152" s="17">
        <v>0</v>
      </c>
      <c r="AK152" s="16">
        <v>0</v>
      </c>
      <c r="AL152" s="16">
        <v>0</v>
      </c>
      <c r="AM152" s="16">
        <v>0</v>
      </c>
      <c r="AN152" s="16">
        <v>0</v>
      </c>
      <c r="AO152" s="16">
        <v>0</v>
      </c>
      <c r="AP152" s="16">
        <v>0</v>
      </c>
      <c r="AQ152" s="16">
        <v>0</v>
      </c>
      <c r="AR152" s="16">
        <v>0</v>
      </c>
      <c r="AS152" s="16">
        <v>0</v>
      </c>
      <c r="AT152" s="16">
        <v>0</v>
      </c>
      <c r="AU152" s="16">
        <v>0</v>
      </c>
      <c r="AV152" s="16">
        <v>0</v>
      </c>
      <c r="AW152" s="16">
        <v>0</v>
      </c>
      <c r="AX152" s="16">
        <v>0</v>
      </c>
      <c r="AY152" s="27">
        <v>0</v>
      </c>
      <c r="AZ152" s="17">
        <v>0</v>
      </c>
      <c r="BA152" s="16">
        <v>0</v>
      </c>
      <c r="BB152" s="16">
        <v>0</v>
      </c>
      <c r="BC152" s="16">
        <v>0</v>
      </c>
      <c r="BD152" s="16">
        <v>0</v>
      </c>
      <c r="BE152" s="16">
        <v>0</v>
      </c>
      <c r="BF152" s="16">
        <v>0</v>
      </c>
      <c r="BG152" s="16">
        <v>0</v>
      </c>
      <c r="BH152" s="16">
        <v>0</v>
      </c>
      <c r="BI152" s="16">
        <v>0</v>
      </c>
      <c r="BJ152" s="16">
        <v>0</v>
      </c>
      <c r="BK152" s="16">
        <v>0</v>
      </c>
      <c r="BL152" s="16">
        <v>0</v>
      </c>
      <c r="BM152" s="16">
        <v>0</v>
      </c>
      <c r="BN152" s="16">
        <v>0</v>
      </c>
      <c r="BO152" s="27">
        <v>0</v>
      </c>
      <c r="BP152" s="17">
        <v>0</v>
      </c>
      <c r="BQ152" s="16">
        <v>0</v>
      </c>
      <c r="BR152" s="16">
        <v>0</v>
      </c>
      <c r="BS152" s="16">
        <v>0</v>
      </c>
      <c r="BT152" s="16">
        <v>0</v>
      </c>
      <c r="BU152" s="16">
        <v>0</v>
      </c>
      <c r="BV152" s="16">
        <v>0</v>
      </c>
      <c r="BW152" s="16">
        <v>0</v>
      </c>
      <c r="BX152" s="16">
        <v>0</v>
      </c>
      <c r="BY152" s="16">
        <v>0</v>
      </c>
      <c r="BZ152" s="16">
        <v>0</v>
      </c>
      <c r="CA152" s="16">
        <v>0</v>
      </c>
      <c r="CB152" s="16">
        <v>0</v>
      </c>
      <c r="CC152" s="16">
        <v>0</v>
      </c>
      <c r="CD152" s="16">
        <v>0</v>
      </c>
      <c r="CE152" s="27">
        <v>0</v>
      </c>
    </row>
    <row r="153" spans="1:83" ht="15" customHeight="1" x14ac:dyDescent="0.25">
      <c r="A153" s="38"/>
      <c r="B153" s="13"/>
      <c r="C153" s="14" t="s">
        <v>141</v>
      </c>
      <c r="D153" s="17">
        <v>145</v>
      </c>
      <c r="E153" s="16">
        <v>34</v>
      </c>
      <c r="F153" s="16">
        <v>1</v>
      </c>
      <c r="G153" s="16">
        <v>10</v>
      </c>
      <c r="H153" s="16">
        <v>108</v>
      </c>
      <c r="I153" s="16">
        <v>54</v>
      </c>
      <c r="J153" s="16">
        <v>73</v>
      </c>
      <c r="K153" s="16">
        <v>100</v>
      </c>
      <c r="L153" s="16">
        <v>275</v>
      </c>
      <c r="M153" s="16">
        <v>113</v>
      </c>
      <c r="N153" s="16">
        <v>58</v>
      </c>
      <c r="O153" s="16">
        <v>5</v>
      </c>
      <c r="P153" s="16">
        <v>0</v>
      </c>
      <c r="Q153" s="16">
        <v>0</v>
      </c>
      <c r="R153" s="16">
        <v>824</v>
      </c>
      <c r="S153" s="27">
        <v>1800</v>
      </c>
      <c r="T153" s="17">
        <v>200</v>
      </c>
      <c r="U153" s="16">
        <v>47</v>
      </c>
      <c r="V153" s="16">
        <v>0</v>
      </c>
      <c r="W153" s="16">
        <v>17</v>
      </c>
      <c r="X153" s="16">
        <v>140</v>
      </c>
      <c r="Y153" s="16">
        <v>57</v>
      </c>
      <c r="Z153" s="16">
        <v>88</v>
      </c>
      <c r="AA153" s="16">
        <v>115</v>
      </c>
      <c r="AB153" s="16">
        <v>330</v>
      </c>
      <c r="AC153" s="16">
        <v>110</v>
      </c>
      <c r="AD153" s="16">
        <v>71</v>
      </c>
      <c r="AE153" s="16">
        <v>14</v>
      </c>
      <c r="AF153" s="16">
        <v>2</v>
      </c>
      <c r="AG153" s="16">
        <v>0</v>
      </c>
      <c r="AH153" s="16">
        <v>994</v>
      </c>
      <c r="AI153" s="27">
        <v>2185</v>
      </c>
      <c r="AJ153" s="17">
        <v>245</v>
      </c>
      <c r="AK153" s="16">
        <v>55</v>
      </c>
      <c r="AL153" s="16">
        <v>3</v>
      </c>
      <c r="AM153" s="16">
        <v>22</v>
      </c>
      <c r="AN153" s="16">
        <v>154</v>
      </c>
      <c r="AO153" s="16">
        <v>72</v>
      </c>
      <c r="AP153" s="16">
        <v>93</v>
      </c>
      <c r="AQ153" s="16">
        <v>118</v>
      </c>
      <c r="AR153" s="16">
        <v>348</v>
      </c>
      <c r="AS153" s="16">
        <v>159</v>
      </c>
      <c r="AT153" s="16">
        <v>75</v>
      </c>
      <c r="AU153" s="16">
        <v>7</v>
      </c>
      <c r="AV153" s="16">
        <v>0</v>
      </c>
      <c r="AW153" s="16">
        <v>0</v>
      </c>
      <c r="AX153" s="16">
        <v>1156</v>
      </c>
      <c r="AY153" s="27">
        <v>2507</v>
      </c>
      <c r="AZ153" s="17">
        <v>225</v>
      </c>
      <c r="BA153" s="16">
        <v>69</v>
      </c>
      <c r="BB153" s="16">
        <v>0</v>
      </c>
      <c r="BC153" s="16">
        <v>28</v>
      </c>
      <c r="BD153" s="16">
        <v>139</v>
      </c>
      <c r="BE153" s="16">
        <v>103</v>
      </c>
      <c r="BF153" s="16">
        <v>102</v>
      </c>
      <c r="BG153" s="16">
        <v>105</v>
      </c>
      <c r="BH153" s="16">
        <v>347</v>
      </c>
      <c r="BI153" s="16">
        <v>165</v>
      </c>
      <c r="BJ153" s="16">
        <v>62</v>
      </c>
      <c r="BK153" s="16">
        <v>6</v>
      </c>
      <c r="BL153" s="16">
        <v>3</v>
      </c>
      <c r="BM153" s="16">
        <v>0</v>
      </c>
      <c r="BN153" s="16">
        <v>1360</v>
      </c>
      <c r="BO153" s="27">
        <v>2714</v>
      </c>
      <c r="BP153" s="17">
        <v>340</v>
      </c>
      <c r="BQ153" s="16">
        <v>77</v>
      </c>
      <c r="BR153" s="16">
        <v>1</v>
      </c>
      <c r="BS153" s="16">
        <v>26</v>
      </c>
      <c r="BT153" s="16">
        <v>159</v>
      </c>
      <c r="BU153" s="16">
        <v>86</v>
      </c>
      <c r="BV153" s="16">
        <v>88</v>
      </c>
      <c r="BW153" s="16">
        <v>113</v>
      </c>
      <c r="BX153" s="16">
        <v>380</v>
      </c>
      <c r="BY153" s="16">
        <v>190</v>
      </c>
      <c r="BZ153" s="16">
        <v>74</v>
      </c>
      <c r="CA153" s="16">
        <v>23</v>
      </c>
      <c r="CB153" s="16">
        <v>0</v>
      </c>
      <c r="CC153" s="16">
        <v>1</v>
      </c>
      <c r="CD153" s="16">
        <v>1358</v>
      </c>
      <c r="CE153" s="27">
        <v>2916</v>
      </c>
    </row>
    <row r="154" spans="1:83" ht="15" customHeight="1" x14ac:dyDescent="0.25">
      <c r="A154" s="38"/>
      <c r="B154" s="13"/>
      <c r="C154" s="14" t="s">
        <v>142</v>
      </c>
      <c r="D154" s="17">
        <v>73</v>
      </c>
      <c r="E154" s="16">
        <v>12</v>
      </c>
      <c r="F154" s="16">
        <v>0</v>
      </c>
      <c r="G154" s="16">
        <v>13</v>
      </c>
      <c r="H154" s="16">
        <v>83</v>
      </c>
      <c r="I154" s="16">
        <v>45</v>
      </c>
      <c r="J154" s="16">
        <v>79</v>
      </c>
      <c r="K154" s="16">
        <v>28</v>
      </c>
      <c r="L154" s="16">
        <v>214</v>
      </c>
      <c r="M154" s="16">
        <v>172</v>
      </c>
      <c r="N154" s="16">
        <v>111</v>
      </c>
      <c r="O154" s="16">
        <v>3</v>
      </c>
      <c r="P154" s="16">
        <v>4</v>
      </c>
      <c r="Q154" s="16">
        <v>3</v>
      </c>
      <c r="R154" s="16">
        <v>242</v>
      </c>
      <c r="S154" s="27">
        <v>1082</v>
      </c>
      <c r="T154" s="17">
        <v>100</v>
      </c>
      <c r="U154" s="16">
        <v>13</v>
      </c>
      <c r="V154" s="16">
        <v>3</v>
      </c>
      <c r="W154" s="16">
        <v>25</v>
      </c>
      <c r="X154" s="16">
        <v>57</v>
      </c>
      <c r="Y154" s="16">
        <v>52</v>
      </c>
      <c r="Z154" s="16">
        <v>101</v>
      </c>
      <c r="AA154" s="16">
        <v>32</v>
      </c>
      <c r="AB154" s="16">
        <v>231</v>
      </c>
      <c r="AC154" s="16">
        <v>202</v>
      </c>
      <c r="AD154" s="16">
        <v>123</v>
      </c>
      <c r="AE154" s="16">
        <v>6</v>
      </c>
      <c r="AF154" s="16">
        <v>13</v>
      </c>
      <c r="AG154" s="16">
        <v>0</v>
      </c>
      <c r="AH154" s="16">
        <v>322</v>
      </c>
      <c r="AI154" s="27">
        <v>1280</v>
      </c>
      <c r="AJ154" s="17">
        <v>103</v>
      </c>
      <c r="AK154" s="16">
        <v>7</v>
      </c>
      <c r="AL154" s="16">
        <v>1</v>
      </c>
      <c r="AM154" s="16">
        <v>16</v>
      </c>
      <c r="AN154" s="16">
        <v>57</v>
      </c>
      <c r="AO154" s="16">
        <v>54</v>
      </c>
      <c r="AP154" s="16">
        <v>90</v>
      </c>
      <c r="AQ154" s="16">
        <v>11</v>
      </c>
      <c r="AR154" s="16">
        <v>255</v>
      </c>
      <c r="AS154" s="16">
        <v>201</v>
      </c>
      <c r="AT154" s="16">
        <v>125</v>
      </c>
      <c r="AU154" s="16">
        <v>10</v>
      </c>
      <c r="AV154" s="16">
        <v>12</v>
      </c>
      <c r="AW154" s="16">
        <v>0</v>
      </c>
      <c r="AX154" s="16">
        <v>295</v>
      </c>
      <c r="AY154" s="27">
        <v>1237</v>
      </c>
      <c r="AZ154" s="17">
        <v>90</v>
      </c>
      <c r="BA154" s="16">
        <v>3</v>
      </c>
      <c r="BB154" s="16">
        <v>0</v>
      </c>
      <c r="BC154" s="16">
        <v>30</v>
      </c>
      <c r="BD154" s="16">
        <v>72</v>
      </c>
      <c r="BE154" s="16">
        <v>54</v>
      </c>
      <c r="BF154" s="16">
        <v>93</v>
      </c>
      <c r="BG154" s="16">
        <v>19</v>
      </c>
      <c r="BH154" s="16">
        <v>271</v>
      </c>
      <c r="BI154" s="16">
        <v>218</v>
      </c>
      <c r="BJ154" s="16">
        <v>117</v>
      </c>
      <c r="BK154" s="16">
        <v>12</v>
      </c>
      <c r="BL154" s="16">
        <v>21</v>
      </c>
      <c r="BM154" s="16">
        <v>0</v>
      </c>
      <c r="BN154" s="16">
        <v>336</v>
      </c>
      <c r="BO154" s="27">
        <v>1336</v>
      </c>
      <c r="BP154" s="17">
        <v>122</v>
      </c>
      <c r="BQ154" s="16">
        <v>9</v>
      </c>
      <c r="BR154" s="16">
        <v>1</v>
      </c>
      <c r="BS154" s="16">
        <v>33</v>
      </c>
      <c r="BT154" s="16">
        <v>93</v>
      </c>
      <c r="BU154" s="16">
        <v>67</v>
      </c>
      <c r="BV154" s="16">
        <v>94</v>
      </c>
      <c r="BW154" s="16">
        <v>25</v>
      </c>
      <c r="BX154" s="16">
        <v>325</v>
      </c>
      <c r="BY154" s="16">
        <v>252</v>
      </c>
      <c r="BZ154" s="16">
        <v>195</v>
      </c>
      <c r="CA154" s="16">
        <v>10</v>
      </c>
      <c r="CB154" s="16">
        <v>12</v>
      </c>
      <c r="CC154" s="16">
        <v>0</v>
      </c>
      <c r="CD154" s="16">
        <v>296</v>
      </c>
      <c r="CE154" s="27">
        <v>1534</v>
      </c>
    </row>
    <row r="155" spans="1:83" ht="15" customHeight="1" x14ac:dyDescent="0.25">
      <c r="A155" s="38"/>
      <c r="B155" s="13"/>
      <c r="C155" s="14" t="s">
        <v>389</v>
      </c>
      <c r="D155" s="17">
        <v>34</v>
      </c>
      <c r="E155" s="16">
        <v>0</v>
      </c>
      <c r="F155" s="16">
        <v>0</v>
      </c>
      <c r="G155" s="16">
        <v>0</v>
      </c>
      <c r="H155" s="16">
        <v>7</v>
      </c>
      <c r="I155" s="16">
        <v>7</v>
      </c>
      <c r="J155" s="16">
        <v>1</v>
      </c>
      <c r="K155" s="16">
        <v>0</v>
      </c>
      <c r="L155" s="16">
        <v>18</v>
      </c>
      <c r="M155" s="16">
        <v>44</v>
      </c>
      <c r="N155" s="16">
        <v>69</v>
      </c>
      <c r="O155" s="16">
        <v>2</v>
      </c>
      <c r="P155" s="16">
        <v>6</v>
      </c>
      <c r="Q155" s="16">
        <v>7</v>
      </c>
      <c r="R155" s="16">
        <v>13</v>
      </c>
      <c r="S155" s="27">
        <v>208</v>
      </c>
      <c r="T155" s="17">
        <v>45</v>
      </c>
      <c r="U155" s="16">
        <v>0</v>
      </c>
      <c r="V155" s="16">
        <v>0</v>
      </c>
      <c r="W155" s="16">
        <v>0</v>
      </c>
      <c r="X155" s="16">
        <v>7</v>
      </c>
      <c r="Y155" s="16">
        <v>5</v>
      </c>
      <c r="Z155" s="16">
        <v>5</v>
      </c>
      <c r="AA155" s="16">
        <v>0</v>
      </c>
      <c r="AB155" s="16">
        <v>16</v>
      </c>
      <c r="AC155" s="16">
        <v>75</v>
      </c>
      <c r="AD155" s="16">
        <v>76</v>
      </c>
      <c r="AE155" s="16">
        <v>9</v>
      </c>
      <c r="AF155" s="16">
        <v>10</v>
      </c>
      <c r="AG155" s="16">
        <v>6</v>
      </c>
      <c r="AH155" s="16">
        <v>4</v>
      </c>
      <c r="AI155" s="27">
        <v>258</v>
      </c>
      <c r="AJ155" s="17">
        <v>49</v>
      </c>
      <c r="AK155" s="16">
        <v>0</v>
      </c>
      <c r="AL155" s="16">
        <v>0</v>
      </c>
      <c r="AM155" s="16">
        <v>0</v>
      </c>
      <c r="AN155" s="16">
        <v>5</v>
      </c>
      <c r="AO155" s="16">
        <v>10</v>
      </c>
      <c r="AP155" s="16">
        <v>6</v>
      </c>
      <c r="AQ155" s="16">
        <v>0</v>
      </c>
      <c r="AR155" s="16">
        <v>19</v>
      </c>
      <c r="AS155" s="16">
        <v>70</v>
      </c>
      <c r="AT155" s="16">
        <v>72</v>
      </c>
      <c r="AU155" s="16">
        <v>5</v>
      </c>
      <c r="AV155" s="16">
        <v>10</v>
      </c>
      <c r="AW155" s="16">
        <v>3</v>
      </c>
      <c r="AX155" s="16">
        <v>11</v>
      </c>
      <c r="AY155" s="27">
        <v>260</v>
      </c>
      <c r="AZ155" s="17">
        <v>61</v>
      </c>
      <c r="BA155" s="16">
        <v>0</v>
      </c>
      <c r="BB155" s="16">
        <v>0</v>
      </c>
      <c r="BC155" s="16">
        <v>0</v>
      </c>
      <c r="BD155" s="16">
        <v>6</v>
      </c>
      <c r="BE155" s="16">
        <v>12</v>
      </c>
      <c r="BF155" s="16">
        <v>5</v>
      </c>
      <c r="BG155" s="16">
        <v>0</v>
      </c>
      <c r="BH155" s="16">
        <v>23</v>
      </c>
      <c r="BI155" s="16">
        <v>89</v>
      </c>
      <c r="BJ155" s="16">
        <v>80</v>
      </c>
      <c r="BK155" s="16">
        <v>3</v>
      </c>
      <c r="BL155" s="16">
        <v>12</v>
      </c>
      <c r="BM155" s="16">
        <v>4</v>
      </c>
      <c r="BN155" s="16">
        <v>9</v>
      </c>
      <c r="BO155" s="27">
        <v>304</v>
      </c>
      <c r="BP155" s="17">
        <v>64</v>
      </c>
      <c r="BQ155" s="16">
        <v>0</v>
      </c>
      <c r="BR155" s="16">
        <v>0</v>
      </c>
      <c r="BS155" s="16">
        <v>1</v>
      </c>
      <c r="BT155" s="16">
        <v>16</v>
      </c>
      <c r="BU155" s="16">
        <v>23</v>
      </c>
      <c r="BV155" s="16">
        <v>10</v>
      </c>
      <c r="BW155" s="16">
        <v>1</v>
      </c>
      <c r="BX155" s="16">
        <v>34</v>
      </c>
      <c r="BY155" s="16">
        <v>79</v>
      </c>
      <c r="BZ155" s="16">
        <v>58</v>
      </c>
      <c r="CA155" s="16">
        <v>13</v>
      </c>
      <c r="CB155" s="16">
        <v>20</v>
      </c>
      <c r="CC155" s="16">
        <v>5</v>
      </c>
      <c r="CD155" s="16">
        <v>0</v>
      </c>
      <c r="CE155" s="27">
        <v>324</v>
      </c>
    </row>
    <row r="156" spans="1:83" ht="15" customHeight="1" x14ac:dyDescent="0.25">
      <c r="A156" s="38"/>
      <c r="B156" s="13"/>
      <c r="C156" s="14" t="s">
        <v>41</v>
      </c>
      <c r="D156" s="17">
        <v>360</v>
      </c>
      <c r="E156" s="16">
        <v>61</v>
      </c>
      <c r="F156" s="16">
        <v>8</v>
      </c>
      <c r="G156" s="16">
        <v>35</v>
      </c>
      <c r="H156" s="16">
        <v>271</v>
      </c>
      <c r="I156" s="16">
        <v>235</v>
      </c>
      <c r="J156" s="16">
        <v>232</v>
      </c>
      <c r="K156" s="16">
        <v>136</v>
      </c>
      <c r="L156" s="16">
        <v>598</v>
      </c>
      <c r="M156" s="16">
        <v>528</v>
      </c>
      <c r="N156" s="16">
        <v>309</v>
      </c>
      <c r="O156" s="16">
        <v>27</v>
      </c>
      <c r="P156" s="16">
        <v>12</v>
      </c>
      <c r="Q156" s="16">
        <v>11</v>
      </c>
      <c r="R156" s="16">
        <v>1540</v>
      </c>
      <c r="S156" s="27">
        <v>4363</v>
      </c>
      <c r="T156" s="17">
        <v>477</v>
      </c>
      <c r="U156" s="16">
        <v>77</v>
      </c>
      <c r="V156" s="16">
        <v>11</v>
      </c>
      <c r="W156" s="16">
        <v>59</v>
      </c>
      <c r="X156" s="16">
        <v>287</v>
      </c>
      <c r="Y156" s="16">
        <v>254</v>
      </c>
      <c r="Z156" s="16">
        <v>263</v>
      </c>
      <c r="AA156" s="16">
        <v>161</v>
      </c>
      <c r="AB156" s="16">
        <v>663</v>
      </c>
      <c r="AC156" s="16">
        <v>546</v>
      </c>
      <c r="AD156" s="16">
        <v>327</v>
      </c>
      <c r="AE156" s="16">
        <v>42</v>
      </c>
      <c r="AF156" s="16">
        <v>25</v>
      </c>
      <c r="AG156" s="16">
        <v>6</v>
      </c>
      <c r="AH156" s="16">
        <v>1746</v>
      </c>
      <c r="AI156" s="27">
        <v>4944</v>
      </c>
      <c r="AJ156" s="17">
        <v>534</v>
      </c>
      <c r="AK156" s="16">
        <v>81</v>
      </c>
      <c r="AL156" s="16">
        <v>10</v>
      </c>
      <c r="AM156" s="16">
        <v>54</v>
      </c>
      <c r="AN156" s="16">
        <v>290</v>
      </c>
      <c r="AO156" s="16">
        <v>277</v>
      </c>
      <c r="AP156" s="16">
        <v>244</v>
      </c>
      <c r="AQ156" s="16">
        <v>139</v>
      </c>
      <c r="AR156" s="16">
        <v>692</v>
      </c>
      <c r="AS156" s="16">
        <v>569</v>
      </c>
      <c r="AT156" s="16">
        <v>321</v>
      </c>
      <c r="AU156" s="16">
        <v>32</v>
      </c>
      <c r="AV156" s="16">
        <v>22</v>
      </c>
      <c r="AW156" s="16">
        <v>4</v>
      </c>
      <c r="AX156" s="16">
        <v>1829</v>
      </c>
      <c r="AY156" s="27">
        <v>5098</v>
      </c>
      <c r="AZ156" s="17">
        <v>531</v>
      </c>
      <c r="BA156" s="16">
        <v>95</v>
      </c>
      <c r="BB156" s="16">
        <v>4</v>
      </c>
      <c r="BC156" s="16">
        <v>74</v>
      </c>
      <c r="BD156" s="16">
        <v>297</v>
      </c>
      <c r="BE156" s="16">
        <v>324</v>
      </c>
      <c r="BF156" s="16">
        <v>255</v>
      </c>
      <c r="BG156" s="16">
        <v>147</v>
      </c>
      <c r="BH156" s="16">
        <v>724</v>
      </c>
      <c r="BI156" s="16">
        <v>619</v>
      </c>
      <c r="BJ156" s="16">
        <v>318</v>
      </c>
      <c r="BK156" s="16">
        <v>31</v>
      </c>
      <c r="BL156" s="16">
        <v>37</v>
      </c>
      <c r="BM156" s="16">
        <v>4</v>
      </c>
      <c r="BN156" s="16">
        <v>2117</v>
      </c>
      <c r="BO156" s="27">
        <v>5577</v>
      </c>
      <c r="BP156" s="17">
        <v>680</v>
      </c>
      <c r="BQ156" s="16">
        <v>97</v>
      </c>
      <c r="BR156" s="16">
        <v>5</v>
      </c>
      <c r="BS156" s="16">
        <v>69</v>
      </c>
      <c r="BT156" s="16">
        <v>340</v>
      </c>
      <c r="BU156" s="16">
        <v>346</v>
      </c>
      <c r="BV156" s="16">
        <v>246</v>
      </c>
      <c r="BW156" s="16">
        <v>147</v>
      </c>
      <c r="BX156" s="16">
        <v>813</v>
      </c>
      <c r="BY156" s="16">
        <v>660</v>
      </c>
      <c r="BZ156" s="16">
        <v>385</v>
      </c>
      <c r="CA156" s="16">
        <v>76</v>
      </c>
      <c r="CB156" s="16">
        <v>32</v>
      </c>
      <c r="CC156" s="16">
        <v>8</v>
      </c>
      <c r="CD156" s="16">
        <v>2080</v>
      </c>
      <c r="CE156" s="27">
        <v>5984</v>
      </c>
    </row>
    <row r="157" spans="1:83" ht="15" customHeight="1" x14ac:dyDescent="0.25">
      <c r="A157" s="38"/>
      <c r="B157" s="13" t="s">
        <v>216</v>
      </c>
      <c r="C157" s="14" t="s">
        <v>143</v>
      </c>
      <c r="D157" s="17">
        <v>381</v>
      </c>
      <c r="E157" s="16">
        <v>11</v>
      </c>
      <c r="F157" s="16">
        <v>0</v>
      </c>
      <c r="G157" s="16">
        <v>8</v>
      </c>
      <c r="H157" s="16">
        <v>170</v>
      </c>
      <c r="I157" s="16">
        <v>91</v>
      </c>
      <c r="J157" s="16">
        <v>110</v>
      </c>
      <c r="K157" s="16">
        <v>41</v>
      </c>
      <c r="L157" s="16">
        <v>601</v>
      </c>
      <c r="M157" s="16">
        <v>881</v>
      </c>
      <c r="N157" s="16">
        <v>626</v>
      </c>
      <c r="O157" s="16">
        <v>213</v>
      </c>
      <c r="P157" s="16">
        <v>324</v>
      </c>
      <c r="Q157" s="16">
        <v>146</v>
      </c>
      <c r="R157" s="16">
        <v>66</v>
      </c>
      <c r="S157" s="27">
        <v>3669</v>
      </c>
      <c r="T157" s="17">
        <v>388</v>
      </c>
      <c r="U157" s="16">
        <v>8</v>
      </c>
      <c r="V157" s="16">
        <v>1</v>
      </c>
      <c r="W157" s="16">
        <v>15</v>
      </c>
      <c r="X157" s="16">
        <v>154</v>
      </c>
      <c r="Y157" s="16">
        <v>73</v>
      </c>
      <c r="Z157" s="16">
        <v>110</v>
      </c>
      <c r="AA157" s="16">
        <v>48</v>
      </c>
      <c r="AB157" s="16">
        <v>580</v>
      </c>
      <c r="AC157" s="16">
        <v>818</v>
      </c>
      <c r="AD157" s="16">
        <v>599</v>
      </c>
      <c r="AE157" s="16">
        <v>220</v>
      </c>
      <c r="AF157" s="16">
        <v>337</v>
      </c>
      <c r="AG157" s="16">
        <v>174</v>
      </c>
      <c r="AH157" s="16">
        <v>62</v>
      </c>
      <c r="AI157" s="27">
        <v>3587</v>
      </c>
      <c r="AJ157" s="17">
        <v>410</v>
      </c>
      <c r="AK157" s="16">
        <v>8</v>
      </c>
      <c r="AL157" s="16">
        <v>1</v>
      </c>
      <c r="AM157" s="16">
        <v>12</v>
      </c>
      <c r="AN157" s="16">
        <v>176</v>
      </c>
      <c r="AO157" s="16">
        <v>75</v>
      </c>
      <c r="AP157" s="16">
        <v>142</v>
      </c>
      <c r="AQ157" s="16">
        <v>26</v>
      </c>
      <c r="AR157" s="16">
        <v>574</v>
      </c>
      <c r="AS157" s="16">
        <v>848</v>
      </c>
      <c r="AT157" s="16">
        <v>648</v>
      </c>
      <c r="AU157" s="16">
        <v>199</v>
      </c>
      <c r="AV157" s="16">
        <v>341</v>
      </c>
      <c r="AW157" s="16">
        <v>160</v>
      </c>
      <c r="AX157" s="16">
        <v>45</v>
      </c>
      <c r="AY157" s="27">
        <v>3665</v>
      </c>
      <c r="AZ157" s="17">
        <v>419</v>
      </c>
      <c r="BA157" s="16">
        <v>4</v>
      </c>
      <c r="BB157" s="16">
        <v>0</v>
      </c>
      <c r="BC157" s="16">
        <v>20</v>
      </c>
      <c r="BD157" s="16">
        <v>157</v>
      </c>
      <c r="BE157" s="16">
        <v>73</v>
      </c>
      <c r="BF157" s="16">
        <v>116</v>
      </c>
      <c r="BG157" s="16">
        <v>27</v>
      </c>
      <c r="BH157" s="16">
        <v>483</v>
      </c>
      <c r="BI157" s="16">
        <v>860</v>
      </c>
      <c r="BJ157" s="16">
        <v>634</v>
      </c>
      <c r="BK157" s="16">
        <v>176</v>
      </c>
      <c r="BL157" s="16">
        <v>341</v>
      </c>
      <c r="BM157" s="16">
        <v>127</v>
      </c>
      <c r="BN157" s="16">
        <v>38</v>
      </c>
      <c r="BO157" s="27">
        <v>3475</v>
      </c>
      <c r="BP157" s="17">
        <v>566</v>
      </c>
      <c r="BQ157" s="16">
        <v>2</v>
      </c>
      <c r="BR157" s="16">
        <v>0</v>
      </c>
      <c r="BS157" s="16">
        <v>16</v>
      </c>
      <c r="BT157" s="16">
        <v>205</v>
      </c>
      <c r="BU157" s="16">
        <v>104</v>
      </c>
      <c r="BV157" s="16">
        <v>132</v>
      </c>
      <c r="BW157" s="16">
        <v>45</v>
      </c>
      <c r="BX157" s="16">
        <v>563</v>
      </c>
      <c r="BY157" s="16">
        <v>927</v>
      </c>
      <c r="BZ157" s="16">
        <v>622</v>
      </c>
      <c r="CA157" s="16">
        <v>229</v>
      </c>
      <c r="CB157" s="16">
        <v>273</v>
      </c>
      <c r="CC157" s="16">
        <v>124</v>
      </c>
      <c r="CD157" s="16">
        <v>48</v>
      </c>
      <c r="CE157" s="27">
        <v>3856</v>
      </c>
    </row>
    <row r="158" spans="1:83" ht="15" customHeight="1" x14ac:dyDescent="0.25">
      <c r="A158" s="38"/>
      <c r="B158" s="13"/>
      <c r="C158" s="14" t="s">
        <v>144</v>
      </c>
      <c r="D158" s="17">
        <v>0</v>
      </c>
      <c r="E158" s="16">
        <v>0</v>
      </c>
      <c r="F158" s="16">
        <v>0</v>
      </c>
      <c r="G158" s="16">
        <v>0</v>
      </c>
      <c r="H158" s="16">
        <v>0</v>
      </c>
      <c r="I158" s="16">
        <v>0</v>
      </c>
      <c r="J158" s="16">
        <v>0</v>
      </c>
      <c r="K158" s="16">
        <v>0</v>
      </c>
      <c r="L158" s="16">
        <v>0</v>
      </c>
      <c r="M158" s="16">
        <v>0</v>
      </c>
      <c r="N158" s="16">
        <v>0</v>
      </c>
      <c r="O158" s="16">
        <v>0</v>
      </c>
      <c r="P158" s="16">
        <v>0</v>
      </c>
      <c r="Q158" s="16">
        <v>0</v>
      </c>
      <c r="R158" s="16">
        <v>0</v>
      </c>
      <c r="S158" s="27">
        <v>0</v>
      </c>
      <c r="T158" s="17">
        <v>0</v>
      </c>
      <c r="U158" s="16">
        <v>0</v>
      </c>
      <c r="V158" s="16">
        <v>0</v>
      </c>
      <c r="W158" s="16">
        <v>0</v>
      </c>
      <c r="X158" s="16">
        <v>0</v>
      </c>
      <c r="Y158" s="16">
        <v>0</v>
      </c>
      <c r="Z158" s="16">
        <v>0</v>
      </c>
      <c r="AA158" s="16">
        <v>0</v>
      </c>
      <c r="AB158" s="16">
        <v>0</v>
      </c>
      <c r="AC158" s="16">
        <v>0</v>
      </c>
      <c r="AD158" s="16">
        <v>0</v>
      </c>
      <c r="AE158" s="16">
        <v>0</v>
      </c>
      <c r="AF158" s="16">
        <v>0</v>
      </c>
      <c r="AG158" s="16">
        <v>0</v>
      </c>
      <c r="AH158" s="16">
        <v>0</v>
      </c>
      <c r="AI158" s="27">
        <v>0</v>
      </c>
      <c r="AJ158" s="17">
        <v>0</v>
      </c>
      <c r="AK158" s="16">
        <v>0</v>
      </c>
      <c r="AL158" s="16">
        <v>0</v>
      </c>
      <c r="AM158" s="16">
        <v>0</v>
      </c>
      <c r="AN158" s="16">
        <v>0</v>
      </c>
      <c r="AO158" s="16">
        <v>0</v>
      </c>
      <c r="AP158" s="16">
        <v>0</v>
      </c>
      <c r="AQ158" s="16">
        <v>0</v>
      </c>
      <c r="AR158" s="16">
        <v>0</v>
      </c>
      <c r="AS158" s="16">
        <v>0</v>
      </c>
      <c r="AT158" s="16">
        <v>0</v>
      </c>
      <c r="AU158" s="16">
        <v>0</v>
      </c>
      <c r="AV158" s="16">
        <v>0</v>
      </c>
      <c r="AW158" s="16">
        <v>0</v>
      </c>
      <c r="AX158" s="16">
        <v>0</v>
      </c>
      <c r="AY158" s="27">
        <v>0</v>
      </c>
      <c r="AZ158" s="17">
        <v>0</v>
      </c>
      <c r="BA158" s="16">
        <v>0</v>
      </c>
      <c r="BB158" s="16">
        <v>0</v>
      </c>
      <c r="BC158" s="16">
        <v>0</v>
      </c>
      <c r="BD158" s="16">
        <v>0</v>
      </c>
      <c r="BE158" s="16">
        <v>0</v>
      </c>
      <c r="BF158" s="16">
        <v>0</v>
      </c>
      <c r="BG158" s="16">
        <v>0</v>
      </c>
      <c r="BH158" s="16">
        <v>0</v>
      </c>
      <c r="BI158" s="16">
        <v>0</v>
      </c>
      <c r="BJ158" s="16">
        <v>0</v>
      </c>
      <c r="BK158" s="16">
        <v>0</v>
      </c>
      <c r="BL158" s="16">
        <v>0</v>
      </c>
      <c r="BM158" s="16">
        <v>0</v>
      </c>
      <c r="BN158" s="16">
        <v>0</v>
      </c>
      <c r="BO158" s="27">
        <v>0</v>
      </c>
      <c r="BP158" s="17">
        <v>0</v>
      </c>
      <c r="BQ158" s="16">
        <v>0</v>
      </c>
      <c r="BR158" s="16">
        <v>0</v>
      </c>
      <c r="BS158" s="16">
        <v>0</v>
      </c>
      <c r="BT158" s="16">
        <v>0</v>
      </c>
      <c r="BU158" s="16">
        <v>0</v>
      </c>
      <c r="BV158" s="16">
        <v>0</v>
      </c>
      <c r="BW158" s="16">
        <v>0</v>
      </c>
      <c r="BX158" s="16">
        <v>0</v>
      </c>
      <c r="BY158" s="16">
        <v>0</v>
      </c>
      <c r="BZ158" s="16">
        <v>0</v>
      </c>
      <c r="CA158" s="16">
        <v>0</v>
      </c>
      <c r="CB158" s="16">
        <v>0</v>
      </c>
      <c r="CC158" s="16">
        <v>0</v>
      </c>
      <c r="CD158" s="16">
        <v>0</v>
      </c>
      <c r="CE158" s="27">
        <v>0</v>
      </c>
    </row>
    <row r="159" spans="1:83" ht="15" customHeight="1" x14ac:dyDescent="0.25">
      <c r="A159" s="38"/>
      <c r="B159" s="13"/>
      <c r="C159" s="14" t="s">
        <v>41</v>
      </c>
      <c r="D159" s="17">
        <v>381</v>
      </c>
      <c r="E159" s="16">
        <v>11</v>
      </c>
      <c r="F159" s="16">
        <v>0</v>
      </c>
      <c r="G159" s="16">
        <v>8</v>
      </c>
      <c r="H159" s="16">
        <v>170</v>
      </c>
      <c r="I159" s="16">
        <v>91</v>
      </c>
      <c r="J159" s="16">
        <v>110</v>
      </c>
      <c r="K159" s="16">
        <v>41</v>
      </c>
      <c r="L159" s="16">
        <v>601</v>
      </c>
      <c r="M159" s="16">
        <v>881</v>
      </c>
      <c r="N159" s="16">
        <v>626</v>
      </c>
      <c r="O159" s="16">
        <v>213</v>
      </c>
      <c r="P159" s="16">
        <v>324</v>
      </c>
      <c r="Q159" s="16">
        <v>146</v>
      </c>
      <c r="R159" s="16">
        <v>66</v>
      </c>
      <c r="S159" s="27">
        <v>3669</v>
      </c>
      <c r="T159" s="17">
        <v>388</v>
      </c>
      <c r="U159" s="16">
        <v>8</v>
      </c>
      <c r="V159" s="16">
        <v>1</v>
      </c>
      <c r="W159" s="16">
        <v>15</v>
      </c>
      <c r="X159" s="16">
        <v>154</v>
      </c>
      <c r="Y159" s="16">
        <v>73</v>
      </c>
      <c r="Z159" s="16">
        <v>110</v>
      </c>
      <c r="AA159" s="16">
        <v>48</v>
      </c>
      <c r="AB159" s="16">
        <v>580</v>
      </c>
      <c r="AC159" s="16">
        <v>818</v>
      </c>
      <c r="AD159" s="16">
        <v>599</v>
      </c>
      <c r="AE159" s="16">
        <v>220</v>
      </c>
      <c r="AF159" s="16">
        <v>337</v>
      </c>
      <c r="AG159" s="16">
        <v>174</v>
      </c>
      <c r="AH159" s="16">
        <v>62</v>
      </c>
      <c r="AI159" s="27">
        <v>3587</v>
      </c>
      <c r="AJ159" s="17">
        <v>410</v>
      </c>
      <c r="AK159" s="16">
        <v>8</v>
      </c>
      <c r="AL159" s="16">
        <v>1</v>
      </c>
      <c r="AM159" s="16">
        <v>12</v>
      </c>
      <c r="AN159" s="16">
        <v>176</v>
      </c>
      <c r="AO159" s="16">
        <v>75</v>
      </c>
      <c r="AP159" s="16">
        <v>142</v>
      </c>
      <c r="AQ159" s="16">
        <v>26</v>
      </c>
      <c r="AR159" s="16">
        <v>574</v>
      </c>
      <c r="AS159" s="16">
        <v>848</v>
      </c>
      <c r="AT159" s="16">
        <v>648</v>
      </c>
      <c r="AU159" s="16">
        <v>199</v>
      </c>
      <c r="AV159" s="16">
        <v>341</v>
      </c>
      <c r="AW159" s="16">
        <v>160</v>
      </c>
      <c r="AX159" s="16">
        <v>45</v>
      </c>
      <c r="AY159" s="27">
        <v>3665</v>
      </c>
      <c r="AZ159" s="17">
        <v>419</v>
      </c>
      <c r="BA159" s="16">
        <v>4</v>
      </c>
      <c r="BB159" s="16">
        <v>0</v>
      </c>
      <c r="BC159" s="16">
        <v>20</v>
      </c>
      <c r="BD159" s="16">
        <v>157</v>
      </c>
      <c r="BE159" s="16">
        <v>73</v>
      </c>
      <c r="BF159" s="16">
        <v>116</v>
      </c>
      <c r="BG159" s="16">
        <v>27</v>
      </c>
      <c r="BH159" s="16">
        <v>483</v>
      </c>
      <c r="BI159" s="16">
        <v>860</v>
      </c>
      <c r="BJ159" s="16">
        <v>634</v>
      </c>
      <c r="BK159" s="16">
        <v>176</v>
      </c>
      <c r="BL159" s="16">
        <v>341</v>
      </c>
      <c r="BM159" s="16">
        <v>127</v>
      </c>
      <c r="BN159" s="16">
        <v>38</v>
      </c>
      <c r="BO159" s="27">
        <v>3475</v>
      </c>
      <c r="BP159" s="17">
        <v>566</v>
      </c>
      <c r="BQ159" s="16">
        <v>2</v>
      </c>
      <c r="BR159" s="16">
        <v>0</v>
      </c>
      <c r="BS159" s="16">
        <v>16</v>
      </c>
      <c r="BT159" s="16">
        <v>205</v>
      </c>
      <c r="BU159" s="16">
        <v>104</v>
      </c>
      <c r="BV159" s="16">
        <v>132</v>
      </c>
      <c r="BW159" s="16">
        <v>45</v>
      </c>
      <c r="BX159" s="16">
        <v>563</v>
      </c>
      <c r="BY159" s="16">
        <v>927</v>
      </c>
      <c r="BZ159" s="16">
        <v>622</v>
      </c>
      <c r="CA159" s="16">
        <v>229</v>
      </c>
      <c r="CB159" s="16">
        <v>273</v>
      </c>
      <c r="CC159" s="16">
        <v>124</v>
      </c>
      <c r="CD159" s="16">
        <v>48</v>
      </c>
      <c r="CE159" s="27">
        <v>3856</v>
      </c>
    </row>
    <row r="160" spans="1:83" ht="30.75" customHeight="1" x14ac:dyDescent="0.25">
      <c r="A160" s="38"/>
      <c r="B160" s="13" t="s">
        <v>217</v>
      </c>
      <c r="C160" s="67" t="s">
        <v>220</v>
      </c>
      <c r="D160" s="17">
        <v>0</v>
      </c>
      <c r="E160" s="16">
        <v>0</v>
      </c>
      <c r="F160" s="16">
        <v>0</v>
      </c>
      <c r="G160" s="16">
        <v>0</v>
      </c>
      <c r="H160" s="16">
        <v>0</v>
      </c>
      <c r="I160" s="16">
        <v>0</v>
      </c>
      <c r="J160" s="16">
        <v>0</v>
      </c>
      <c r="K160" s="16">
        <v>0</v>
      </c>
      <c r="L160" s="16">
        <v>1</v>
      </c>
      <c r="M160" s="16">
        <v>1</v>
      </c>
      <c r="N160" s="16">
        <v>58</v>
      </c>
      <c r="O160" s="16">
        <v>1</v>
      </c>
      <c r="P160" s="16">
        <v>2</v>
      </c>
      <c r="Q160" s="16">
        <v>5</v>
      </c>
      <c r="R160" s="16">
        <v>1</v>
      </c>
      <c r="S160" s="27">
        <v>69</v>
      </c>
      <c r="T160" s="17">
        <v>0</v>
      </c>
      <c r="U160" s="16">
        <v>0</v>
      </c>
      <c r="V160" s="16">
        <v>0</v>
      </c>
      <c r="W160" s="16">
        <v>0</v>
      </c>
      <c r="X160" s="16">
        <v>0</v>
      </c>
      <c r="Y160" s="16">
        <v>0</v>
      </c>
      <c r="Z160" s="16">
        <v>1</v>
      </c>
      <c r="AA160" s="16">
        <v>0</v>
      </c>
      <c r="AB160" s="16">
        <v>0</v>
      </c>
      <c r="AC160" s="16">
        <v>2</v>
      </c>
      <c r="AD160" s="16">
        <v>23</v>
      </c>
      <c r="AE160" s="16">
        <v>0</v>
      </c>
      <c r="AF160" s="16">
        <v>2</v>
      </c>
      <c r="AG160" s="16">
        <v>4</v>
      </c>
      <c r="AH160" s="16">
        <v>0</v>
      </c>
      <c r="AI160" s="27">
        <v>32</v>
      </c>
      <c r="AJ160" s="17">
        <v>0</v>
      </c>
      <c r="AK160" s="16">
        <v>0</v>
      </c>
      <c r="AL160" s="16">
        <v>0</v>
      </c>
      <c r="AM160" s="16">
        <v>0</v>
      </c>
      <c r="AN160" s="16">
        <v>1</v>
      </c>
      <c r="AO160" s="16">
        <v>1</v>
      </c>
      <c r="AP160" s="16">
        <v>1</v>
      </c>
      <c r="AQ160" s="16">
        <v>0</v>
      </c>
      <c r="AR160" s="16">
        <v>0</v>
      </c>
      <c r="AS160" s="16">
        <v>3</v>
      </c>
      <c r="AT160" s="16">
        <v>13</v>
      </c>
      <c r="AU160" s="16">
        <v>3</v>
      </c>
      <c r="AV160" s="16">
        <v>4</v>
      </c>
      <c r="AW160" s="16">
        <v>1</v>
      </c>
      <c r="AX160" s="16">
        <v>1</v>
      </c>
      <c r="AY160" s="27">
        <v>28</v>
      </c>
      <c r="AZ160" s="17">
        <v>0</v>
      </c>
      <c r="BA160" s="16">
        <v>0</v>
      </c>
      <c r="BB160" s="16">
        <v>0</v>
      </c>
      <c r="BC160" s="16">
        <v>0</v>
      </c>
      <c r="BD160" s="16">
        <v>1</v>
      </c>
      <c r="BE160" s="16">
        <v>0</v>
      </c>
      <c r="BF160" s="16">
        <v>0</v>
      </c>
      <c r="BG160" s="16">
        <v>0</v>
      </c>
      <c r="BH160" s="16">
        <v>0</v>
      </c>
      <c r="BI160" s="16">
        <v>4</v>
      </c>
      <c r="BJ160" s="16">
        <v>27</v>
      </c>
      <c r="BK160" s="16">
        <v>2</v>
      </c>
      <c r="BL160" s="16">
        <v>5</v>
      </c>
      <c r="BM160" s="16">
        <v>2</v>
      </c>
      <c r="BN160" s="16">
        <v>2</v>
      </c>
      <c r="BO160" s="27">
        <v>43</v>
      </c>
      <c r="BP160" s="17">
        <v>0</v>
      </c>
      <c r="BQ160" s="16">
        <v>0</v>
      </c>
      <c r="BR160" s="16">
        <v>0</v>
      </c>
      <c r="BS160" s="16">
        <v>0</v>
      </c>
      <c r="BT160" s="16">
        <v>1</v>
      </c>
      <c r="BU160" s="16">
        <v>1</v>
      </c>
      <c r="BV160" s="16">
        <v>0</v>
      </c>
      <c r="BW160" s="16">
        <v>0</v>
      </c>
      <c r="BX160" s="16">
        <v>4</v>
      </c>
      <c r="BY160" s="16">
        <v>0</v>
      </c>
      <c r="BZ160" s="16">
        <v>23</v>
      </c>
      <c r="CA160" s="16">
        <v>4</v>
      </c>
      <c r="CB160" s="16">
        <v>4</v>
      </c>
      <c r="CC160" s="16">
        <v>1</v>
      </c>
      <c r="CD160" s="16">
        <v>1</v>
      </c>
      <c r="CE160" s="27">
        <v>39</v>
      </c>
    </row>
    <row r="161" spans="1:83" ht="15" customHeight="1" x14ac:dyDescent="0.25">
      <c r="A161" s="38"/>
      <c r="B161" s="13"/>
      <c r="C161" s="14" t="s">
        <v>145</v>
      </c>
      <c r="D161" s="17">
        <v>1</v>
      </c>
      <c r="E161" s="16">
        <v>0</v>
      </c>
      <c r="F161" s="16">
        <v>0</v>
      </c>
      <c r="G161" s="16">
        <v>0</v>
      </c>
      <c r="H161" s="16">
        <v>0</v>
      </c>
      <c r="I161" s="16">
        <v>0</v>
      </c>
      <c r="J161" s="16">
        <v>1</v>
      </c>
      <c r="K161" s="16">
        <v>1</v>
      </c>
      <c r="L161" s="16">
        <v>0</v>
      </c>
      <c r="M161" s="16">
        <v>0</v>
      </c>
      <c r="N161" s="16">
        <v>0</v>
      </c>
      <c r="O161" s="16">
        <v>0</v>
      </c>
      <c r="P161" s="16">
        <v>0</v>
      </c>
      <c r="Q161" s="16">
        <v>0</v>
      </c>
      <c r="R161" s="16">
        <v>0</v>
      </c>
      <c r="S161" s="27">
        <v>3</v>
      </c>
      <c r="T161" s="17">
        <v>1</v>
      </c>
      <c r="U161" s="16">
        <v>0</v>
      </c>
      <c r="V161" s="16">
        <v>0</v>
      </c>
      <c r="W161" s="16">
        <v>0</v>
      </c>
      <c r="X161" s="16">
        <v>0</v>
      </c>
      <c r="Y161" s="16">
        <v>1</v>
      </c>
      <c r="Z161" s="16">
        <v>1</v>
      </c>
      <c r="AA161" s="16">
        <v>0</v>
      </c>
      <c r="AB161" s="16">
        <v>0</v>
      </c>
      <c r="AC161" s="16">
        <v>1</v>
      </c>
      <c r="AD161" s="16">
        <v>0</v>
      </c>
      <c r="AE161" s="16">
        <v>0</v>
      </c>
      <c r="AF161" s="16">
        <v>0</v>
      </c>
      <c r="AG161" s="16">
        <v>0</v>
      </c>
      <c r="AH161" s="16">
        <v>0</v>
      </c>
      <c r="AI161" s="27">
        <v>4</v>
      </c>
      <c r="AJ161" s="17">
        <v>1</v>
      </c>
      <c r="AK161" s="16">
        <v>0</v>
      </c>
      <c r="AL161" s="16">
        <v>0</v>
      </c>
      <c r="AM161" s="16">
        <v>0</v>
      </c>
      <c r="AN161" s="16">
        <v>0</v>
      </c>
      <c r="AO161" s="16">
        <v>0</v>
      </c>
      <c r="AP161" s="16">
        <v>0</v>
      </c>
      <c r="AQ161" s="16">
        <v>0</v>
      </c>
      <c r="AR161" s="16">
        <v>0</v>
      </c>
      <c r="AS161" s="16">
        <v>0</v>
      </c>
      <c r="AT161" s="16">
        <v>0</v>
      </c>
      <c r="AU161" s="16">
        <v>0</v>
      </c>
      <c r="AV161" s="16">
        <v>1</v>
      </c>
      <c r="AW161" s="16">
        <v>0</v>
      </c>
      <c r="AX161" s="16">
        <v>0</v>
      </c>
      <c r="AY161" s="27">
        <v>2</v>
      </c>
      <c r="AZ161" s="17">
        <v>2</v>
      </c>
      <c r="BA161" s="16">
        <v>0</v>
      </c>
      <c r="BB161" s="16">
        <v>0</v>
      </c>
      <c r="BC161" s="16">
        <v>0</v>
      </c>
      <c r="BD161" s="16">
        <v>2</v>
      </c>
      <c r="BE161" s="16">
        <v>1</v>
      </c>
      <c r="BF161" s="16">
        <v>1</v>
      </c>
      <c r="BG161" s="16">
        <v>0</v>
      </c>
      <c r="BH161" s="16">
        <v>0</v>
      </c>
      <c r="BI161" s="16">
        <v>0</v>
      </c>
      <c r="BJ161" s="16">
        <v>2</v>
      </c>
      <c r="BK161" s="16">
        <v>0</v>
      </c>
      <c r="BL161" s="16">
        <v>0</v>
      </c>
      <c r="BM161" s="16">
        <v>0</v>
      </c>
      <c r="BN161" s="16">
        <v>0</v>
      </c>
      <c r="BO161" s="27">
        <v>8</v>
      </c>
      <c r="BP161" s="17">
        <v>0</v>
      </c>
      <c r="BQ161" s="16">
        <v>0</v>
      </c>
      <c r="BR161" s="16">
        <v>0</v>
      </c>
      <c r="BS161" s="16">
        <v>1</v>
      </c>
      <c r="BT161" s="16">
        <v>1</v>
      </c>
      <c r="BU161" s="16">
        <v>0</v>
      </c>
      <c r="BV161" s="16">
        <v>0</v>
      </c>
      <c r="BW161" s="16">
        <v>1</v>
      </c>
      <c r="BX161" s="16">
        <v>1</v>
      </c>
      <c r="BY161" s="16">
        <v>0</v>
      </c>
      <c r="BZ161" s="16">
        <v>1</v>
      </c>
      <c r="CA161" s="16">
        <v>0</v>
      </c>
      <c r="CB161" s="16">
        <v>1</v>
      </c>
      <c r="CC161" s="16">
        <v>0</v>
      </c>
      <c r="CD161" s="16">
        <v>0</v>
      </c>
      <c r="CE161" s="27">
        <v>6</v>
      </c>
    </row>
    <row r="162" spans="1:83" ht="15" customHeight="1" x14ac:dyDescent="0.25">
      <c r="A162" s="38"/>
      <c r="B162" s="13"/>
      <c r="C162" s="14" t="s">
        <v>146</v>
      </c>
      <c r="D162" s="17">
        <v>28</v>
      </c>
      <c r="E162" s="16">
        <v>0</v>
      </c>
      <c r="F162" s="16">
        <v>0</v>
      </c>
      <c r="G162" s="16">
        <v>0</v>
      </c>
      <c r="H162" s="16">
        <v>0</v>
      </c>
      <c r="I162" s="16">
        <v>0</v>
      </c>
      <c r="J162" s="16">
        <v>2</v>
      </c>
      <c r="K162" s="16">
        <v>0</v>
      </c>
      <c r="L162" s="16">
        <v>0</v>
      </c>
      <c r="M162" s="16">
        <v>0</v>
      </c>
      <c r="N162" s="16">
        <v>2</v>
      </c>
      <c r="O162" s="16">
        <v>0</v>
      </c>
      <c r="P162" s="16">
        <v>0</v>
      </c>
      <c r="Q162" s="16">
        <v>0</v>
      </c>
      <c r="R162" s="16">
        <v>0</v>
      </c>
      <c r="S162" s="27">
        <v>32</v>
      </c>
      <c r="T162" s="17">
        <v>19</v>
      </c>
      <c r="U162" s="16">
        <v>1</v>
      </c>
      <c r="V162" s="16">
        <v>0</v>
      </c>
      <c r="W162" s="16">
        <v>0</v>
      </c>
      <c r="X162" s="16">
        <v>0</v>
      </c>
      <c r="Y162" s="16">
        <v>0</v>
      </c>
      <c r="Z162" s="16">
        <v>0</v>
      </c>
      <c r="AA162" s="16">
        <v>0</v>
      </c>
      <c r="AB162" s="16">
        <v>0</v>
      </c>
      <c r="AC162" s="16">
        <v>1</v>
      </c>
      <c r="AD162" s="16">
        <v>0</v>
      </c>
      <c r="AE162" s="16">
        <v>0</v>
      </c>
      <c r="AF162" s="16">
        <v>0</v>
      </c>
      <c r="AG162" s="16">
        <v>0</v>
      </c>
      <c r="AH162" s="16">
        <v>0</v>
      </c>
      <c r="AI162" s="27">
        <v>21</v>
      </c>
      <c r="AJ162" s="17">
        <v>4</v>
      </c>
      <c r="AK162" s="16">
        <v>0</v>
      </c>
      <c r="AL162" s="16">
        <v>0</v>
      </c>
      <c r="AM162" s="16">
        <v>0</v>
      </c>
      <c r="AN162" s="16">
        <v>0</v>
      </c>
      <c r="AO162" s="16">
        <v>1</v>
      </c>
      <c r="AP162" s="16">
        <v>0</v>
      </c>
      <c r="AQ162" s="16">
        <v>0</v>
      </c>
      <c r="AR162" s="16">
        <v>0</v>
      </c>
      <c r="AS162" s="16">
        <v>1</v>
      </c>
      <c r="AT162" s="16">
        <v>1</v>
      </c>
      <c r="AU162" s="16">
        <v>0</v>
      </c>
      <c r="AV162" s="16">
        <v>0</v>
      </c>
      <c r="AW162" s="16">
        <v>1</v>
      </c>
      <c r="AX162" s="16">
        <v>0</v>
      </c>
      <c r="AY162" s="27">
        <v>8</v>
      </c>
      <c r="AZ162" s="17">
        <v>12</v>
      </c>
      <c r="BA162" s="16">
        <v>0</v>
      </c>
      <c r="BB162" s="16">
        <v>0</v>
      </c>
      <c r="BC162" s="16">
        <v>0</v>
      </c>
      <c r="BD162" s="16">
        <v>0</v>
      </c>
      <c r="BE162" s="16">
        <v>1</v>
      </c>
      <c r="BF162" s="16">
        <v>0</v>
      </c>
      <c r="BG162" s="16">
        <v>0</v>
      </c>
      <c r="BH162" s="16">
        <v>0</v>
      </c>
      <c r="BI162" s="16">
        <v>1</v>
      </c>
      <c r="BJ162" s="16">
        <v>0</v>
      </c>
      <c r="BK162" s="16">
        <v>0</v>
      </c>
      <c r="BL162" s="16">
        <v>0</v>
      </c>
      <c r="BM162" s="16">
        <v>0</v>
      </c>
      <c r="BN162" s="16">
        <v>0</v>
      </c>
      <c r="BO162" s="27">
        <v>14</v>
      </c>
      <c r="BP162" s="17">
        <v>0</v>
      </c>
      <c r="BQ162" s="16">
        <v>0</v>
      </c>
      <c r="BR162" s="16">
        <v>0</v>
      </c>
      <c r="BS162" s="16">
        <v>0</v>
      </c>
      <c r="BT162" s="16">
        <v>0</v>
      </c>
      <c r="BU162" s="16">
        <v>2</v>
      </c>
      <c r="BV162" s="16">
        <v>0</v>
      </c>
      <c r="BW162" s="16">
        <v>0</v>
      </c>
      <c r="BX162" s="16">
        <v>0</v>
      </c>
      <c r="BY162" s="16">
        <v>3</v>
      </c>
      <c r="BZ162" s="16">
        <v>1</v>
      </c>
      <c r="CA162" s="16">
        <v>0</v>
      </c>
      <c r="CB162" s="16">
        <v>0</v>
      </c>
      <c r="CC162" s="16">
        <v>0</v>
      </c>
      <c r="CD162" s="16">
        <v>0</v>
      </c>
      <c r="CE162" s="27">
        <v>6</v>
      </c>
    </row>
    <row r="163" spans="1:83" ht="15" customHeight="1" x14ac:dyDescent="0.25">
      <c r="A163" s="38"/>
      <c r="B163" s="13"/>
      <c r="C163" s="14" t="s">
        <v>390</v>
      </c>
      <c r="D163" s="17">
        <v>0</v>
      </c>
      <c r="E163" s="16">
        <v>0</v>
      </c>
      <c r="F163" s="16">
        <v>1</v>
      </c>
      <c r="G163" s="16">
        <v>0</v>
      </c>
      <c r="H163" s="16">
        <v>0</v>
      </c>
      <c r="I163" s="16">
        <v>0</v>
      </c>
      <c r="J163" s="16">
        <v>0</v>
      </c>
      <c r="K163" s="16">
        <v>0</v>
      </c>
      <c r="L163" s="16">
        <v>0</v>
      </c>
      <c r="M163" s="16">
        <v>14</v>
      </c>
      <c r="N163" s="16">
        <v>526</v>
      </c>
      <c r="O163" s="16">
        <v>5</v>
      </c>
      <c r="P163" s="16">
        <v>41</v>
      </c>
      <c r="Q163" s="16">
        <v>109</v>
      </c>
      <c r="R163" s="16">
        <v>1</v>
      </c>
      <c r="S163" s="27">
        <v>697</v>
      </c>
      <c r="T163" s="17">
        <v>2</v>
      </c>
      <c r="U163" s="16">
        <v>0</v>
      </c>
      <c r="V163" s="16">
        <v>1</v>
      </c>
      <c r="W163" s="16">
        <v>0</v>
      </c>
      <c r="X163" s="16">
        <v>0</v>
      </c>
      <c r="Y163" s="16">
        <v>0</v>
      </c>
      <c r="Z163" s="16">
        <v>1</v>
      </c>
      <c r="AA163" s="16">
        <v>0</v>
      </c>
      <c r="AB163" s="16">
        <v>0</v>
      </c>
      <c r="AC163" s="16">
        <v>20</v>
      </c>
      <c r="AD163" s="16">
        <v>489</v>
      </c>
      <c r="AE163" s="16">
        <v>2</v>
      </c>
      <c r="AF163" s="16">
        <v>37</v>
      </c>
      <c r="AG163" s="16">
        <v>94</v>
      </c>
      <c r="AH163" s="16">
        <v>0</v>
      </c>
      <c r="AI163" s="27">
        <v>646</v>
      </c>
      <c r="AJ163" s="17">
        <v>3</v>
      </c>
      <c r="AK163" s="16">
        <v>0</v>
      </c>
      <c r="AL163" s="16">
        <v>0</v>
      </c>
      <c r="AM163" s="16">
        <v>0</v>
      </c>
      <c r="AN163" s="16">
        <v>1</v>
      </c>
      <c r="AO163" s="16">
        <v>0</v>
      </c>
      <c r="AP163" s="16">
        <v>2</v>
      </c>
      <c r="AQ163" s="16">
        <v>0</v>
      </c>
      <c r="AR163" s="16">
        <v>0</v>
      </c>
      <c r="AS163" s="16">
        <v>18</v>
      </c>
      <c r="AT163" s="16">
        <v>534</v>
      </c>
      <c r="AU163" s="16">
        <v>2</v>
      </c>
      <c r="AV163" s="16">
        <v>25</v>
      </c>
      <c r="AW163" s="16">
        <v>74</v>
      </c>
      <c r="AX163" s="16">
        <v>1</v>
      </c>
      <c r="AY163" s="27">
        <v>660</v>
      </c>
      <c r="AZ163" s="17">
        <v>2</v>
      </c>
      <c r="BA163" s="16">
        <v>0</v>
      </c>
      <c r="BB163" s="16">
        <v>0</v>
      </c>
      <c r="BC163" s="16">
        <v>0</v>
      </c>
      <c r="BD163" s="16">
        <v>0</v>
      </c>
      <c r="BE163" s="16">
        <v>0</v>
      </c>
      <c r="BF163" s="16">
        <v>2</v>
      </c>
      <c r="BG163" s="16">
        <v>0</v>
      </c>
      <c r="BH163" s="16">
        <v>0</v>
      </c>
      <c r="BI163" s="16">
        <v>15</v>
      </c>
      <c r="BJ163" s="16">
        <v>499</v>
      </c>
      <c r="BK163" s="16">
        <v>2</v>
      </c>
      <c r="BL163" s="16">
        <v>16</v>
      </c>
      <c r="BM163" s="16">
        <v>55</v>
      </c>
      <c r="BN163" s="16">
        <v>0</v>
      </c>
      <c r="BO163" s="27">
        <v>591</v>
      </c>
      <c r="BP163" s="17">
        <v>2</v>
      </c>
      <c r="BQ163" s="16">
        <v>0</v>
      </c>
      <c r="BR163" s="16">
        <v>0</v>
      </c>
      <c r="BS163" s="16">
        <v>3</v>
      </c>
      <c r="BT163" s="16">
        <v>0</v>
      </c>
      <c r="BU163" s="16">
        <v>1</v>
      </c>
      <c r="BV163" s="16">
        <v>3</v>
      </c>
      <c r="BW163" s="16">
        <v>0</v>
      </c>
      <c r="BX163" s="16">
        <v>0</v>
      </c>
      <c r="BY163" s="16">
        <v>14</v>
      </c>
      <c r="BZ163" s="16">
        <v>531</v>
      </c>
      <c r="CA163" s="16">
        <v>4</v>
      </c>
      <c r="CB163" s="16">
        <v>51</v>
      </c>
      <c r="CC163" s="16">
        <v>87</v>
      </c>
      <c r="CD163" s="16">
        <v>1</v>
      </c>
      <c r="CE163" s="27">
        <v>697</v>
      </c>
    </row>
    <row r="164" spans="1:83" ht="15" customHeight="1" x14ac:dyDescent="0.25">
      <c r="A164" s="38"/>
      <c r="B164" s="13"/>
      <c r="C164" s="14" t="s">
        <v>41</v>
      </c>
      <c r="D164" s="17">
        <v>29</v>
      </c>
      <c r="E164" s="16">
        <v>0</v>
      </c>
      <c r="F164" s="16">
        <v>1</v>
      </c>
      <c r="G164" s="16">
        <v>0</v>
      </c>
      <c r="H164" s="16">
        <v>0</v>
      </c>
      <c r="I164" s="16">
        <v>0</v>
      </c>
      <c r="J164" s="16">
        <v>3</v>
      </c>
      <c r="K164" s="16">
        <v>1</v>
      </c>
      <c r="L164" s="16">
        <v>1</v>
      </c>
      <c r="M164" s="16">
        <v>15</v>
      </c>
      <c r="N164" s="16">
        <v>586</v>
      </c>
      <c r="O164" s="16">
        <v>6</v>
      </c>
      <c r="P164" s="16">
        <v>43</v>
      </c>
      <c r="Q164" s="16">
        <v>114</v>
      </c>
      <c r="R164" s="16">
        <v>2</v>
      </c>
      <c r="S164" s="27">
        <v>801</v>
      </c>
      <c r="T164" s="17">
        <v>22</v>
      </c>
      <c r="U164" s="16">
        <v>1</v>
      </c>
      <c r="V164" s="16">
        <v>1</v>
      </c>
      <c r="W164" s="16">
        <v>0</v>
      </c>
      <c r="X164" s="16">
        <v>0</v>
      </c>
      <c r="Y164" s="16">
        <v>1</v>
      </c>
      <c r="Z164" s="16">
        <v>3</v>
      </c>
      <c r="AA164" s="16">
        <v>0</v>
      </c>
      <c r="AB164" s="16">
        <v>0</v>
      </c>
      <c r="AC164" s="16">
        <v>24</v>
      </c>
      <c r="AD164" s="16">
        <v>512</v>
      </c>
      <c r="AE164" s="16">
        <v>2</v>
      </c>
      <c r="AF164" s="16">
        <v>39</v>
      </c>
      <c r="AG164" s="16">
        <v>98</v>
      </c>
      <c r="AH164" s="16">
        <v>0</v>
      </c>
      <c r="AI164" s="27">
        <v>703</v>
      </c>
      <c r="AJ164" s="17">
        <v>8</v>
      </c>
      <c r="AK164" s="16">
        <v>0</v>
      </c>
      <c r="AL164" s="16">
        <v>0</v>
      </c>
      <c r="AM164" s="16">
        <v>0</v>
      </c>
      <c r="AN164" s="16">
        <v>2</v>
      </c>
      <c r="AO164" s="16">
        <v>2</v>
      </c>
      <c r="AP164" s="16">
        <v>3</v>
      </c>
      <c r="AQ164" s="16">
        <v>0</v>
      </c>
      <c r="AR164" s="16">
        <v>0</v>
      </c>
      <c r="AS164" s="16">
        <v>22</v>
      </c>
      <c r="AT164" s="16">
        <v>548</v>
      </c>
      <c r="AU164" s="16">
        <v>5</v>
      </c>
      <c r="AV164" s="16">
        <v>30</v>
      </c>
      <c r="AW164" s="16">
        <v>76</v>
      </c>
      <c r="AX164" s="16">
        <v>2</v>
      </c>
      <c r="AY164" s="27">
        <v>698</v>
      </c>
      <c r="AZ164" s="17">
        <v>16</v>
      </c>
      <c r="BA164" s="16">
        <v>0</v>
      </c>
      <c r="BB164" s="16">
        <v>0</v>
      </c>
      <c r="BC164" s="16">
        <v>0</v>
      </c>
      <c r="BD164" s="16">
        <v>3</v>
      </c>
      <c r="BE164" s="16">
        <v>2</v>
      </c>
      <c r="BF164" s="16">
        <v>3</v>
      </c>
      <c r="BG164" s="16">
        <v>0</v>
      </c>
      <c r="BH164" s="16">
        <v>0</v>
      </c>
      <c r="BI164" s="16">
        <v>20</v>
      </c>
      <c r="BJ164" s="16">
        <v>528</v>
      </c>
      <c r="BK164" s="16">
        <v>4</v>
      </c>
      <c r="BL164" s="16">
        <v>21</v>
      </c>
      <c r="BM164" s="16">
        <v>57</v>
      </c>
      <c r="BN164" s="16">
        <v>2</v>
      </c>
      <c r="BO164" s="27">
        <v>656</v>
      </c>
      <c r="BP164" s="17">
        <v>2</v>
      </c>
      <c r="BQ164" s="16">
        <v>0</v>
      </c>
      <c r="BR164" s="16">
        <v>0</v>
      </c>
      <c r="BS164" s="16">
        <v>4</v>
      </c>
      <c r="BT164" s="16">
        <v>2</v>
      </c>
      <c r="BU164" s="16">
        <v>4</v>
      </c>
      <c r="BV164" s="16">
        <v>3</v>
      </c>
      <c r="BW164" s="16">
        <v>1</v>
      </c>
      <c r="BX164" s="16">
        <v>5</v>
      </c>
      <c r="BY164" s="16">
        <v>17</v>
      </c>
      <c r="BZ164" s="16">
        <v>556</v>
      </c>
      <c r="CA164" s="16">
        <v>8</v>
      </c>
      <c r="CB164" s="16">
        <v>56</v>
      </c>
      <c r="CC164" s="16">
        <v>88</v>
      </c>
      <c r="CD164" s="16">
        <v>2</v>
      </c>
      <c r="CE164" s="27">
        <v>748</v>
      </c>
    </row>
    <row r="165" spans="1:83" ht="15" customHeight="1" x14ac:dyDescent="0.25">
      <c r="A165" s="38"/>
      <c r="B165" s="13" t="s">
        <v>202</v>
      </c>
      <c r="C165" s="14" t="s">
        <v>221</v>
      </c>
      <c r="D165" s="17">
        <v>0</v>
      </c>
      <c r="E165" s="16">
        <v>0</v>
      </c>
      <c r="F165" s="16">
        <v>0</v>
      </c>
      <c r="G165" s="16">
        <v>0</v>
      </c>
      <c r="H165" s="16">
        <v>0</v>
      </c>
      <c r="I165" s="16">
        <v>0</v>
      </c>
      <c r="J165" s="16">
        <v>0</v>
      </c>
      <c r="K165" s="16">
        <v>0</v>
      </c>
      <c r="L165" s="16">
        <v>0</v>
      </c>
      <c r="M165" s="16">
        <v>0</v>
      </c>
      <c r="N165" s="16">
        <v>0</v>
      </c>
      <c r="O165" s="16">
        <v>0</v>
      </c>
      <c r="P165" s="16">
        <v>0</v>
      </c>
      <c r="Q165" s="16">
        <v>0</v>
      </c>
      <c r="R165" s="16">
        <v>0</v>
      </c>
      <c r="S165" s="27">
        <v>0</v>
      </c>
      <c r="T165" s="17">
        <v>0</v>
      </c>
      <c r="U165" s="16">
        <v>0</v>
      </c>
      <c r="V165" s="16">
        <v>0</v>
      </c>
      <c r="W165" s="16">
        <v>0</v>
      </c>
      <c r="X165" s="16">
        <v>0</v>
      </c>
      <c r="Y165" s="16">
        <v>0</v>
      </c>
      <c r="Z165" s="16">
        <v>0</v>
      </c>
      <c r="AA165" s="16">
        <v>0</v>
      </c>
      <c r="AB165" s="16">
        <v>0</v>
      </c>
      <c r="AC165" s="16">
        <v>0</v>
      </c>
      <c r="AD165" s="16">
        <v>1</v>
      </c>
      <c r="AE165" s="16">
        <v>0</v>
      </c>
      <c r="AF165" s="16">
        <v>0</v>
      </c>
      <c r="AG165" s="16">
        <v>0</v>
      </c>
      <c r="AH165" s="16">
        <v>0</v>
      </c>
      <c r="AI165" s="27">
        <v>1</v>
      </c>
      <c r="AJ165" s="17">
        <v>0</v>
      </c>
      <c r="AK165" s="16">
        <v>0</v>
      </c>
      <c r="AL165" s="16">
        <v>0</v>
      </c>
      <c r="AM165" s="16">
        <v>0</v>
      </c>
      <c r="AN165" s="16">
        <v>0</v>
      </c>
      <c r="AO165" s="16">
        <v>0</v>
      </c>
      <c r="AP165" s="16">
        <v>0</v>
      </c>
      <c r="AQ165" s="16">
        <v>0</v>
      </c>
      <c r="AR165" s="16">
        <v>0</v>
      </c>
      <c r="AS165" s="16">
        <v>0</v>
      </c>
      <c r="AT165" s="16">
        <v>0</v>
      </c>
      <c r="AU165" s="16">
        <v>0</v>
      </c>
      <c r="AV165" s="16">
        <v>1</v>
      </c>
      <c r="AW165" s="16">
        <v>0</v>
      </c>
      <c r="AX165" s="16">
        <v>0</v>
      </c>
      <c r="AY165" s="27">
        <v>1</v>
      </c>
      <c r="AZ165" s="17">
        <v>0</v>
      </c>
      <c r="BA165" s="16">
        <v>0</v>
      </c>
      <c r="BB165" s="16">
        <v>0</v>
      </c>
      <c r="BC165" s="16">
        <v>0</v>
      </c>
      <c r="BD165" s="16">
        <v>0</v>
      </c>
      <c r="BE165" s="16">
        <v>0</v>
      </c>
      <c r="BF165" s="16">
        <v>0</v>
      </c>
      <c r="BG165" s="16">
        <v>0</v>
      </c>
      <c r="BH165" s="16">
        <v>0</v>
      </c>
      <c r="BI165" s="16">
        <v>0</v>
      </c>
      <c r="BJ165" s="16">
        <v>0</v>
      </c>
      <c r="BK165" s="16">
        <v>0</v>
      </c>
      <c r="BL165" s="16">
        <v>0</v>
      </c>
      <c r="BM165" s="16">
        <v>0</v>
      </c>
      <c r="BN165" s="16">
        <v>0</v>
      </c>
      <c r="BO165" s="27">
        <v>0</v>
      </c>
      <c r="BP165" s="17">
        <v>0</v>
      </c>
      <c r="BQ165" s="16">
        <v>0</v>
      </c>
      <c r="BR165" s="16">
        <v>0</v>
      </c>
      <c r="BS165" s="16">
        <v>0</v>
      </c>
      <c r="BT165" s="16">
        <v>0</v>
      </c>
      <c r="BU165" s="16">
        <v>0</v>
      </c>
      <c r="BV165" s="16">
        <v>0</v>
      </c>
      <c r="BW165" s="16">
        <v>0</v>
      </c>
      <c r="BX165" s="16">
        <v>0</v>
      </c>
      <c r="BY165" s="16">
        <v>0</v>
      </c>
      <c r="BZ165" s="16">
        <v>0</v>
      </c>
      <c r="CA165" s="16">
        <v>0</v>
      </c>
      <c r="CB165" s="16">
        <v>0</v>
      </c>
      <c r="CC165" s="16">
        <v>0</v>
      </c>
      <c r="CD165" s="16">
        <v>0</v>
      </c>
      <c r="CE165" s="27">
        <v>0</v>
      </c>
    </row>
    <row r="166" spans="1:83" ht="15" customHeight="1" x14ac:dyDescent="0.25">
      <c r="A166" s="38"/>
      <c r="B166" s="13"/>
      <c r="C166" s="14" t="s">
        <v>391</v>
      </c>
      <c r="D166" s="17">
        <v>0</v>
      </c>
      <c r="E166" s="16">
        <v>0</v>
      </c>
      <c r="F166" s="16">
        <v>0</v>
      </c>
      <c r="G166" s="16">
        <v>0</v>
      </c>
      <c r="H166" s="16">
        <v>1</v>
      </c>
      <c r="I166" s="16">
        <v>0</v>
      </c>
      <c r="J166" s="16">
        <v>0</v>
      </c>
      <c r="K166" s="16">
        <v>0</v>
      </c>
      <c r="L166" s="16">
        <v>0</v>
      </c>
      <c r="M166" s="16">
        <v>0</v>
      </c>
      <c r="N166" s="16">
        <v>0</v>
      </c>
      <c r="O166" s="16">
        <v>0</v>
      </c>
      <c r="P166" s="16">
        <v>0</v>
      </c>
      <c r="Q166" s="16">
        <v>0</v>
      </c>
      <c r="R166" s="16">
        <v>0</v>
      </c>
      <c r="S166" s="27">
        <v>1</v>
      </c>
      <c r="T166" s="17">
        <v>1</v>
      </c>
      <c r="U166" s="16">
        <v>0</v>
      </c>
      <c r="V166" s="16">
        <v>0</v>
      </c>
      <c r="W166" s="16">
        <v>0</v>
      </c>
      <c r="X166" s="16">
        <v>0</v>
      </c>
      <c r="Y166" s="16">
        <v>0</v>
      </c>
      <c r="Z166" s="16">
        <v>0</v>
      </c>
      <c r="AA166" s="16">
        <v>0</v>
      </c>
      <c r="AB166" s="16">
        <v>0</v>
      </c>
      <c r="AC166" s="16">
        <v>0</v>
      </c>
      <c r="AD166" s="16">
        <v>0</v>
      </c>
      <c r="AE166" s="16">
        <v>0</v>
      </c>
      <c r="AF166" s="16">
        <v>0</v>
      </c>
      <c r="AG166" s="16">
        <v>1</v>
      </c>
      <c r="AH166" s="16">
        <v>0</v>
      </c>
      <c r="AI166" s="27">
        <v>2</v>
      </c>
      <c r="AJ166" s="17">
        <v>1</v>
      </c>
      <c r="AK166" s="16">
        <v>0</v>
      </c>
      <c r="AL166" s="16">
        <v>0</v>
      </c>
      <c r="AM166" s="16">
        <v>0</v>
      </c>
      <c r="AN166" s="16">
        <v>0</v>
      </c>
      <c r="AO166" s="16">
        <v>1</v>
      </c>
      <c r="AP166" s="16">
        <v>0</v>
      </c>
      <c r="AQ166" s="16">
        <v>0</v>
      </c>
      <c r="AR166" s="16">
        <v>0</v>
      </c>
      <c r="AS166" s="16">
        <v>2</v>
      </c>
      <c r="AT166" s="16">
        <v>1</v>
      </c>
      <c r="AU166" s="16">
        <v>0</v>
      </c>
      <c r="AV166" s="16">
        <v>0</v>
      </c>
      <c r="AW166" s="16">
        <v>0</v>
      </c>
      <c r="AX166" s="16">
        <v>0</v>
      </c>
      <c r="AY166" s="27">
        <v>5</v>
      </c>
      <c r="AZ166" s="17">
        <v>2</v>
      </c>
      <c r="BA166" s="16">
        <v>0</v>
      </c>
      <c r="BB166" s="16">
        <v>0</v>
      </c>
      <c r="BC166" s="16">
        <v>0</v>
      </c>
      <c r="BD166" s="16">
        <v>0</v>
      </c>
      <c r="BE166" s="16">
        <v>0</v>
      </c>
      <c r="BF166" s="16">
        <v>0</v>
      </c>
      <c r="BG166" s="16">
        <v>0</v>
      </c>
      <c r="BH166" s="16">
        <v>0</v>
      </c>
      <c r="BI166" s="16">
        <v>2</v>
      </c>
      <c r="BJ166" s="16">
        <v>2</v>
      </c>
      <c r="BK166" s="16">
        <v>0</v>
      </c>
      <c r="BL166" s="16">
        <v>0</v>
      </c>
      <c r="BM166" s="16">
        <v>0</v>
      </c>
      <c r="BN166" s="16">
        <v>0</v>
      </c>
      <c r="BO166" s="27">
        <v>6</v>
      </c>
      <c r="BP166" s="17">
        <v>0</v>
      </c>
      <c r="BQ166" s="16">
        <v>0</v>
      </c>
      <c r="BR166" s="16">
        <v>0</v>
      </c>
      <c r="BS166" s="16">
        <v>0</v>
      </c>
      <c r="BT166" s="16">
        <v>0</v>
      </c>
      <c r="BU166" s="16">
        <v>0</v>
      </c>
      <c r="BV166" s="16">
        <v>1</v>
      </c>
      <c r="BW166" s="16">
        <v>0</v>
      </c>
      <c r="BX166" s="16">
        <v>0</v>
      </c>
      <c r="BY166" s="16">
        <v>1</v>
      </c>
      <c r="BZ166" s="16">
        <v>2</v>
      </c>
      <c r="CA166" s="16">
        <v>0</v>
      </c>
      <c r="CB166" s="16">
        <v>1</v>
      </c>
      <c r="CC166" s="16">
        <v>1</v>
      </c>
      <c r="CD166" s="16">
        <v>0</v>
      </c>
      <c r="CE166" s="27">
        <v>6</v>
      </c>
    </row>
    <row r="167" spans="1:83" ht="15" customHeight="1" x14ac:dyDescent="0.25">
      <c r="A167" s="38"/>
      <c r="B167" s="13"/>
      <c r="C167" s="14" t="s">
        <v>41</v>
      </c>
      <c r="D167" s="17">
        <v>0</v>
      </c>
      <c r="E167" s="16">
        <v>0</v>
      </c>
      <c r="F167" s="16">
        <v>0</v>
      </c>
      <c r="G167" s="16">
        <v>0</v>
      </c>
      <c r="H167" s="16">
        <v>1</v>
      </c>
      <c r="I167" s="16">
        <v>0</v>
      </c>
      <c r="J167" s="16">
        <v>0</v>
      </c>
      <c r="K167" s="16">
        <v>0</v>
      </c>
      <c r="L167" s="16">
        <v>0</v>
      </c>
      <c r="M167" s="16">
        <v>0</v>
      </c>
      <c r="N167" s="16">
        <v>0</v>
      </c>
      <c r="O167" s="16">
        <v>0</v>
      </c>
      <c r="P167" s="16">
        <v>0</v>
      </c>
      <c r="Q167" s="16">
        <v>0</v>
      </c>
      <c r="R167" s="16">
        <v>0</v>
      </c>
      <c r="S167" s="27">
        <v>1</v>
      </c>
      <c r="T167" s="17">
        <v>1</v>
      </c>
      <c r="U167" s="16">
        <v>0</v>
      </c>
      <c r="V167" s="16">
        <v>0</v>
      </c>
      <c r="W167" s="16">
        <v>0</v>
      </c>
      <c r="X167" s="16">
        <v>0</v>
      </c>
      <c r="Y167" s="16">
        <v>0</v>
      </c>
      <c r="Z167" s="16">
        <v>0</v>
      </c>
      <c r="AA167" s="16">
        <v>0</v>
      </c>
      <c r="AB167" s="16">
        <v>0</v>
      </c>
      <c r="AC167" s="16">
        <v>0</v>
      </c>
      <c r="AD167" s="16">
        <v>1</v>
      </c>
      <c r="AE167" s="16">
        <v>0</v>
      </c>
      <c r="AF167" s="16">
        <v>0</v>
      </c>
      <c r="AG167" s="16">
        <v>1</v>
      </c>
      <c r="AH167" s="16">
        <v>0</v>
      </c>
      <c r="AI167" s="27">
        <v>3</v>
      </c>
      <c r="AJ167" s="17">
        <v>1</v>
      </c>
      <c r="AK167" s="16">
        <v>0</v>
      </c>
      <c r="AL167" s="16">
        <v>0</v>
      </c>
      <c r="AM167" s="16">
        <v>0</v>
      </c>
      <c r="AN167" s="16">
        <v>0</v>
      </c>
      <c r="AO167" s="16">
        <v>1</v>
      </c>
      <c r="AP167" s="16">
        <v>0</v>
      </c>
      <c r="AQ167" s="16">
        <v>0</v>
      </c>
      <c r="AR167" s="16">
        <v>0</v>
      </c>
      <c r="AS167" s="16">
        <v>2</v>
      </c>
      <c r="AT167" s="16">
        <v>1</v>
      </c>
      <c r="AU167" s="16">
        <v>0</v>
      </c>
      <c r="AV167" s="16">
        <v>1</v>
      </c>
      <c r="AW167" s="16">
        <v>0</v>
      </c>
      <c r="AX167" s="16">
        <v>0</v>
      </c>
      <c r="AY167" s="27">
        <v>6</v>
      </c>
      <c r="AZ167" s="17">
        <v>2</v>
      </c>
      <c r="BA167" s="16">
        <v>0</v>
      </c>
      <c r="BB167" s="16">
        <v>0</v>
      </c>
      <c r="BC167" s="16">
        <v>0</v>
      </c>
      <c r="BD167" s="16">
        <v>0</v>
      </c>
      <c r="BE167" s="16">
        <v>0</v>
      </c>
      <c r="BF167" s="16">
        <v>0</v>
      </c>
      <c r="BG167" s="16">
        <v>0</v>
      </c>
      <c r="BH167" s="16">
        <v>0</v>
      </c>
      <c r="BI167" s="16">
        <v>2</v>
      </c>
      <c r="BJ167" s="16">
        <v>2</v>
      </c>
      <c r="BK167" s="16">
        <v>0</v>
      </c>
      <c r="BL167" s="16">
        <v>0</v>
      </c>
      <c r="BM167" s="16">
        <v>0</v>
      </c>
      <c r="BN167" s="16">
        <v>0</v>
      </c>
      <c r="BO167" s="27">
        <v>6</v>
      </c>
      <c r="BP167" s="17">
        <v>0</v>
      </c>
      <c r="BQ167" s="16">
        <v>0</v>
      </c>
      <c r="BR167" s="16">
        <v>0</v>
      </c>
      <c r="BS167" s="16">
        <v>0</v>
      </c>
      <c r="BT167" s="16">
        <v>0</v>
      </c>
      <c r="BU167" s="16">
        <v>0</v>
      </c>
      <c r="BV167" s="16">
        <v>1</v>
      </c>
      <c r="BW167" s="16">
        <v>0</v>
      </c>
      <c r="BX167" s="16">
        <v>0</v>
      </c>
      <c r="BY167" s="16">
        <v>1</v>
      </c>
      <c r="BZ167" s="16">
        <v>2</v>
      </c>
      <c r="CA167" s="16">
        <v>0</v>
      </c>
      <c r="CB167" s="16">
        <v>1</v>
      </c>
      <c r="CC167" s="16">
        <v>1</v>
      </c>
      <c r="CD167" s="16">
        <v>0</v>
      </c>
      <c r="CE167" s="27">
        <v>6</v>
      </c>
    </row>
    <row r="168" spans="1:83" ht="15" customHeight="1" x14ac:dyDescent="0.25">
      <c r="A168" s="38"/>
      <c r="B168" s="13" t="s">
        <v>201</v>
      </c>
      <c r="C168" s="14" t="s">
        <v>147</v>
      </c>
      <c r="D168" s="17">
        <v>34</v>
      </c>
      <c r="E168" s="16">
        <v>2</v>
      </c>
      <c r="F168" s="16">
        <v>0</v>
      </c>
      <c r="G168" s="16">
        <v>2</v>
      </c>
      <c r="H168" s="16">
        <v>10</v>
      </c>
      <c r="I168" s="16">
        <v>7</v>
      </c>
      <c r="J168" s="16">
        <v>3</v>
      </c>
      <c r="K168" s="16">
        <v>2</v>
      </c>
      <c r="L168" s="16">
        <v>1</v>
      </c>
      <c r="M168" s="16">
        <v>7</v>
      </c>
      <c r="N168" s="16">
        <v>3</v>
      </c>
      <c r="O168" s="16">
        <v>1</v>
      </c>
      <c r="P168" s="16">
        <v>0</v>
      </c>
      <c r="Q168" s="16">
        <v>0</v>
      </c>
      <c r="R168" s="16">
        <v>0</v>
      </c>
      <c r="S168" s="27">
        <v>72</v>
      </c>
      <c r="T168" s="17">
        <v>23</v>
      </c>
      <c r="U168" s="16">
        <v>0</v>
      </c>
      <c r="V168" s="16">
        <v>1</v>
      </c>
      <c r="W168" s="16">
        <v>2</v>
      </c>
      <c r="X168" s="16">
        <v>2</v>
      </c>
      <c r="Y168" s="16">
        <v>8</v>
      </c>
      <c r="Z168" s="16">
        <v>7</v>
      </c>
      <c r="AA168" s="16">
        <v>1</v>
      </c>
      <c r="AB168" s="16">
        <v>3</v>
      </c>
      <c r="AC168" s="16">
        <v>8</v>
      </c>
      <c r="AD168" s="16">
        <v>3</v>
      </c>
      <c r="AE168" s="16">
        <v>1</v>
      </c>
      <c r="AF168" s="16">
        <v>4</v>
      </c>
      <c r="AG168" s="16">
        <v>0</v>
      </c>
      <c r="AH168" s="16">
        <v>0</v>
      </c>
      <c r="AI168" s="27">
        <v>63</v>
      </c>
      <c r="AJ168" s="17">
        <v>42</v>
      </c>
      <c r="AK168" s="16">
        <v>1</v>
      </c>
      <c r="AL168" s="16">
        <v>1</v>
      </c>
      <c r="AM168" s="16">
        <v>3</v>
      </c>
      <c r="AN168" s="16">
        <v>7</v>
      </c>
      <c r="AO168" s="16">
        <v>11</v>
      </c>
      <c r="AP168" s="16">
        <v>6</v>
      </c>
      <c r="AQ168" s="16">
        <v>0</v>
      </c>
      <c r="AR168" s="16">
        <v>6</v>
      </c>
      <c r="AS168" s="16">
        <v>13</v>
      </c>
      <c r="AT168" s="16">
        <v>2</v>
      </c>
      <c r="AU168" s="16">
        <v>2</v>
      </c>
      <c r="AV168" s="16">
        <v>3</v>
      </c>
      <c r="AW168" s="16">
        <v>1</v>
      </c>
      <c r="AX168" s="16">
        <v>0</v>
      </c>
      <c r="AY168" s="27">
        <v>98</v>
      </c>
      <c r="AZ168" s="17">
        <v>36</v>
      </c>
      <c r="BA168" s="16">
        <v>0</v>
      </c>
      <c r="BB168" s="16">
        <v>2</v>
      </c>
      <c r="BC168" s="16">
        <v>3</v>
      </c>
      <c r="BD168" s="16">
        <v>6</v>
      </c>
      <c r="BE168" s="16">
        <v>7</v>
      </c>
      <c r="BF168" s="16">
        <v>8</v>
      </c>
      <c r="BG168" s="16">
        <v>1</v>
      </c>
      <c r="BH168" s="16">
        <v>3</v>
      </c>
      <c r="BI168" s="16">
        <v>9</v>
      </c>
      <c r="BJ168" s="16">
        <v>1</v>
      </c>
      <c r="BK168" s="16">
        <v>1</v>
      </c>
      <c r="BL168" s="16">
        <v>0</v>
      </c>
      <c r="BM168" s="16">
        <v>0</v>
      </c>
      <c r="BN168" s="16">
        <v>0</v>
      </c>
      <c r="BO168" s="27">
        <v>77</v>
      </c>
      <c r="BP168" s="17">
        <v>39</v>
      </c>
      <c r="BQ168" s="16">
        <v>0</v>
      </c>
      <c r="BR168" s="16">
        <v>0</v>
      </c>
      <c r="BS168" s="16">
        <v>4</v>
      </c>
      <c r="BT168" s="16">
        <v>5</v>
      </c>
      <c r="BU168" s="16">
        <v>4</v>
      </c>
      <c r="BV168" s="16">
        <v>3</v>
      </c>
      <c r="BW168" s="16">
        <v>1</v>
      </c>
      <c r="BX168" s="16">
        <v>1</v>
      </c>
      <c r="BY168" s="16">
        <v>8</v>
      </c>
      <c r="BZ168" s="16">
        <v>2</v>
      </c>
      <c r="CA168" s="16">
        <v>0</v>
      </c>
      <c r="CB168" s="16">
        <v>1</v>
      </c>
      <c r="CC168" s="16">
        <v>0</v>
      </c>
      <c r="CD168" s="16">
        <v>1</v>
      </c>
      <c r="CE168" s="27">
        <v>69</v>
      </c>
    </row>
    <row r="169" spans="1:83" ht="15" customHeight="1" x14ac:dyDescent="0.25">
      <c r="A169" s="38"/>
      <c r="B169" s="13"/>
      <c r="C169" s="14" t="s">
        <v>148</v>
      </c>
      <c r="D169" s="17">
        <v>57</v>
      </c>
      <c r="E169" s="16">
        <v>3</v>
      </c>
      <c r="F169" s="16">
        <v>0</v>
      </c>
      <c r="G169" s="16">
        <v>0</v>
      </c>
      <c r="H169" s="16">
        <v>16</v>
      </c>
      <c r="I169" s="16">
        <v>14</v>
      </c>
      <c r="J169" s="16">
        <v>33</v>
      </c>
      <c r="K169" s="16">
        <v>7</v>
      </c>
      <c r="L169" s="16">
        <v>132</v>
      </c>
      <c r="M169" s="16">
        <v>281</v>
      </c>
      <c r="N169" s="16">
        <v>1135</v>
      </c>
      <c r="O169" s="16">
        <v>59</v>
      </c>
      <c r="P169" s="16">
        <v>254</v>
      </c>
      <c r="Q169" s="16">
        <v>147</v>
      </c>
      <c r="R169" s="16">
        <v>47</v>
      </c>
      <c r="S169" s="27">
        <v>2185</v>
      </c>
      <c r="T169" s="17">
        <v>60</v>
      </c>
      <c r="U169" s="16">
        <v>5</v>
      </c>
      <c r="V169" s="16">
        <v>0</v>
      </c>
      <c r="W169" s="16">
        <v>0</v>
      </c>
      <c r="X169" s="16">
        <v>17</v>
      </c>
      <c r="Y169" s="16">
        <v>14</v>
      </c>
      <c r="Z169" s="16">
        <v>19</v>
      </c>
      <c r="AA169" s="16">
        <v>10</v>
      </c>
      <c r="AB169" s="16">
        <v>131</v>
      </c>
      <c r="AC169" s="16">
        <v>253</v>
      </c>
      <c r="AD169" s="16">
        <v>1067</v>
      </c>
      <c r="AE169" s="16">
        <v>61</v>
      </c>
      <c r="AF169" s="16">
        <v>204</v>
      </c>
      <c r="AG169" s="16">
        <v>105</v>
      </c>
      <c r="AH169" s="16">
        <v>26</v>
      </c>
      <c r="AI169" s="27">
        <v>1972</v>
      </c>
      <c r="AJ169" s="17">
        <v>54</v>
      </c>
      <c r="AK169" s="16">
        <v>5</v>
      </c>
      <c r="AL169" s="16">
        <v>0</v>
      </c>
      <c r="AM169" s="16">
        <v>2</v>
      </c>
      <c r="AN169" s="16">
        <v>16</v>
      </c>
      <c r="AO169" s="16">
        <v>7</v>
      </c>
      <c r="AP169" s="16">
        <v>27</v>
      </c>
      <c r="AQ169" s="16">
        <v>18</v>
      </c>
      <c r="AR169" s="16">
        <v>140</v>
      </c>
      <c r="AS169" s="16">
        <v>288</v>
      </c>
      <c r="AT169" s="16">
        <v>909</v>
      </c>
      <c r="AU169" s="16">
        <v>60</v>
      </c>
      <c r="AV169" s="16">
        <v>217</v>
      </c>
      <c r="AW169" s="16">
        <v>85</v>
      </c>
      <c r="AX169" s="16">
        <v>38</v>
      </c>
      <c r="AY169" s="27">
        <v>1866</v>
      </c>
      <c r="AZ169" s="17">
        <v>56</v>
      </c>
      <c r="BA169" s="16">
        <v>2</v>
      </c>
      <c r="BB169" s="16">
        <v>0</v>
      </c>
      <c r="BC169" s="16">
        <v>3</v>
      </c>
      <c r="BD169" s="16">
        <v>11</v>
      </c>
      <c r="BE169" s="16">
        <v>16</v>
      </c>
      <c r="BF169" s="16">
        <v>32</v>
      </c>
      <c r="BG169" s="16">
        <v>13</v>
      </c>
      <c r="BH169" s="16">
        <v>136</v>
      </c>
      <c r="BI169" s="16">
        <v>287</v>
      </c>
      <c r="BJ169" s="16">
        <v>1069</v>
      </c>
      <c r="BK169" s="16">
        <v>56</v>
      </c>
      <c r="BL169" s="16">
        <v>227</v>
      </c>
      <c r="BM169" s="16">
        <v>68</v>
      </c>
      <c r="BN169" s="16">
        <v>35</v>
      </c>
      <c r="BO169" s="27">
        <v>2011</v>
      </c>
      <c r="BP169" s="17">
        <v>90</v>
      </c>
      <c r="BQ169" s="16">
        <v>3</v>
      </c>
      <c r="BR169" s="16">
        <v>0</v>
      </c>
      <c r="BS169" s="16">
        <v>1</v>
      </c>
      <c r="BT169" s="16">
        <v>25</v>
      </c>
      <c r="BU169" s="16">
        <v>11</v>
      </c>
      <c r="BV169" s="16">
        <v>34</v>
      </c>
      <c r="BW169" s="16">
        <v>10</v>
      </c>
      <c r="BX169" s="16">
        <v>131</v>
      </c>
      <c r="BY169" s="16">
        <v>279</v>
      </c>
      <c r="BZ169" s="16">
        <v>955</v>
      </c>
      <c r="CA169" s="16">
        <v>66</v>
      </c>
      <c r="CB169" s="16">
        <v>214</v>
      </c>
      <c r="CC169" s="16">
        <v>72</v>
      </c>
      <c r="CD169" s="16">
        <v>39</v>
      </c>
      <c r="CE169" s="27">
        <v>1930</v>
      </c>
    </row>
    <row r="170" spans="1:83" ht="15" customHeight="1" x14ac:dyDescent="0.25">
      <c r="A170" s="38"/>
      <c r="B170" s="13"/>
      <c r="C170" s="202" t="s">
        <v>149</v>
      </c>
      <c r="D170" s="204">
        <v>34</v>
      </c>
      <c r="E170" s="203">
        <v>1</v>
      </c>
      <c r="F170" s="203">
        <v>0</v>
      </c>
      <c r="G170" s="203">
        <v>0</v>
      </c>
      <c r="H170" s="203">
        <v>5</v>
      </c>
      <c r="I170" s="203">
        <v>6</v>
      </c>
      <c r="J170" s="203">
        <v>3</v>
      </c>
      <c r="K170" s="203">
        <v>1</v>
      </c>
      <c r="L170" s="203">
        <v>10</v>
      </c>
      <c r="M170" s="203">
        <v>20</v>
      </c>
      <c r="N170" s="203">
        <v>35</v>
      </c>
      <c r="O170" s="203">
        <v>3</v>
      </c>
      <c r="P170" s="203">
        <v>5</v>
      </c>
      <c r="Q170" s="203">
        <v>2</v>
      </c>
      <c r="R170" s="203">
        <v>0</v>
      </c>
      <c r="S170" s="211">
        <v>125</v>
      </c>
      <c r="T170" s="204">
        <v>49</v>
      </c>
      <c r="U170" s="203">
        <v>0</v>
      </c>
      <c r="V170" s="203">
        <v>0</v>
      </c>
      <c r="W170" s="203">
        <v>1</v>
      </c>
      <c r="X170" s="203">
        <v>8</v>
      </c>
      <c r="Y170" s="203">
        <v>6</v>
      </c>
      <c r="Z170" s="203">
        <v>1</v>
      </c>
      <c r="AA170" s="203">
        <v>1</v>
      </c>
      <c r="AB170" s="203">
        <v>11</v>
      </c>
      <c r="AC170" s="203">
        <v>25</v>
      </c>
      <c r="AD170" s="203">
        <v>49</v>
      </c>
      <c r="AE170" s="203">
        <v>2</v>
      </c>
      <c r="AF170" s="203">
        <v>7</v>
      </c>
      <c r="AG170" s="203">
        <v>1</v>
      </c>
      <c r="AH170" s="203">
        <v>0</v>
      </c>
      <c r="AI170" s="211">
        <v>161</v>
      </c>
      <c r="AJ170" s="204">
        <v>58</v>
      </c>
      <c r="AK170" s="203">
        <v>0</v>
      </c>
      <c r="AL170" s="203">
        <v>0</v>
      </c>
      <c r="AM170" s="203">
        <v>2</v>
      </c>
      <c r="AN170" s="203">
        <v>4</v>
      </c>
      <c r="AO170" s="203">
        <v>3</v>
      </c>
      <c r="AP170" s="203">
        <v>7</v>
      </c>
      <c r="AQ170" s="203">
        <v>0</v>
      </c>
      <c r="AR170" s="203">
        <v>3</v>
      </c>
      <c r="AS170" s="203">
        <v>26</v>
      </c>
      <c r="AT170" s="203">
        <v>58</v>
      </c>
      <c r="AU170" s="203">
        <v>4</v>
      </c>
      <c r="AV170" s="203">
        <v>12</v>
      </c>
      <c r="AW170" s="203">
        <v>9</v>
      </c>
      <c r="AX170" s="203">
        <v>0</v>
      </c>
      <c r="AY170" s="211">
        <v>186</v>
      </c>
      <c r="AZ170" s="204">
        <v>101</v>
      </c>
      <c r="BA170" s="203">
        <v>0</v>
      </c>
      <c r="BB170" s="203">
        <v>1</v>
      </c>
      <c r="BC170" s="203">
        <v>3</v>
      </c>
      <c r="BD170" s="203">
        <v>7</v>
      </c>
      <c r="BE170" s="203">
        <v>7</v>
      </c>
      <c r="BF170" s="203">
        <v>6</v>
      </c>
      <c r="BG170" s="203">
        <v>0</v>
      </c>
      <c r="BH170" s="203">
        <v>10</v>
      </c>
      <c r="BI170" s="203">
        <v>30</v>
      </c>
      <c r="BJ170" s="203">
        <v>35</v>
      </c>
      <c r="BK170" s="203">
        <v>4</v>
      </c>
      <c r="BL170" s="203">
        <v>12</v>
      </c>
      <c r="BM170" s="203">
        <v>1</v>
      </c>
      <c r="BN170" s="203">
        <v>0</v>
      </c>
      <c r="BO170" s="211">
        <v>217</v>
      </c>
      <c r="BP170" s="204">
        <v>88</v>
      </c>
      <c r="BQ170" s="203">
        <v>0</v>
      </c>
      <c r="BR170" s="203">
        <v>0</v>
      </c>
      <c r="BS170" s="203">
        <v>1</v>
      </c>
      <c r="BT170" s="203">
        <v>9</v>
      </c>
      <c r="BU170" s="203">
        <v>6</v>
      </c>
      <c r="BV170" s="203">
        <v>7</v>
      </c>
      <c r="BW170" s="203">
        <v>0</v>
      </c>
      <c r="BX170" s="203">
        <v>15</v>
      </c>
      <c r="BY170" s="203">
        <v>40</v>
      </c>
      <c r="BZ170" s="203">
        <v>50</v>
      </c>
      <c r="CA170" s="203">
        <v>12</v>
      </c>
      <c r="CB170" s="203">
        <v>12</v>
      </c>
      <c r="CC170" s="203">
        <v>4</v>
      </c>
      <c r="CD170" s="203">
        <v>0</v>
      </c>
      <c r="CE170" s="211">
        <v>244</v>
      </c>
    </row>
    <row r="171" spans="1:83" ht="15" customHeight="1" x14ac:dyDescent="0.25">
      <c r="A171" s="38"/>
      <c r="B171" s="13"/>
      <c r="C171" s="202" t="s">
        <v>392</v>
      </c>
      <c r="D171" s="204">
        <v>45</v>
      </c>
      <c r="E171" s="203">
        <v>1</v>
      </c>
      <c r="F171" s="203">
        <v>0</v>
      </c>
      <c r="G171" s="203">
        <v>1</v>
      </c>
      <c r="H171" s="203">
        <v>7</v>
      </c>
      <c r="I171" s="203">
        <v>15</v>
      </c>
      <c r="J171" s="203">
        <v>15</v>
      </c>
      <c r="K171" s="203">
        <v>5</v>
      </c>
      <c r="L171" s="203">
        <v>39</v>
      </c>
      <c r="M171" s="203">
        <v>87</v>
      </c>
      <c r="N171" s="203">
        <v>102</v>
      </c>
      <c r="O171" s="203">
        <v>50</v>
      </c>
      <c r="P171" s="203">
        <v>33</v>
      </c>
      <c r="Q171" s="203">
        <v>24</v>
      </c>
      <c r="R171" s="203">
        <v>27</v>
      </c>
      <c r="S171" s="211">
        <v>451</v>
      </c>
      <c r="T171" s="204">
        <v>43</v>
      </c>
      <c r="U171" s="203">
        <v>3</v>
      </c>
      <c r="V171" s="203">
        <v>0</v>
      </c>
      <c r="W171" s="203">
        <v>0</v>
      </c>
      <c r="X171" s="203">
        <v>15</v>
      </c>
      <c r="Y171" s="203">
        <v>10</v>
      </c>
      <c r="Z171" s="203">
        <v>15</v>
      </c>
      <c r="AA171" s="203">
        <v>7</v>
      </c>
      <c r="AB171" s="203">
        <v>36</v>
      </c>
      <c r="AC171" s="203">
        <v>77</v>
      </c>
      <c r="AD171" s="203">
        <v>101</v>
      </c>
      <c r="AE171" s="203">
        <v>80</v>
      </c>
      <c r="AF171" s="203">
        <v>30</v>
      </c>
      <c r="AG171" s="203">
        <v>29</v>
      </c>
      <c r="AH171" s="203">
        <v>30</v>
      </c>
      <c r="AI171" s="211">
        <v>476</v>
      </c>
      <c r="AJ171" s="204">
        <v>47</v>
      </c>
      <c r="AK171" s="203">
        <v>2</v>
      </c>
      <c r="AL171" s="203">
        <v>1</v>
      </c>
      <c r="AM171" s="203">
        <v>4</v>
      </c>
      <c r="AN171" s="203">
        <v>9</v>
      </c>
      <c r="AO171" s="203">
        <v>11</v>
      </c>
      <c r="AP171" s="203">
        <v>17</v>
      </c>
      <c r="AQ171" s="203">
        <v>3</v>
      </c>
      <c r="AR171" s="203">
        <v>27</v>
      </c>
      <c r="AS171" s="203">
        <v>69</v>
      </c>
      <c r="AT171" s="203">
        <v>87</v>
      </c>
      <c r="AU171" s="203">
        <v>101</v>
      </c>
      <c r="AV171" s="203">
        <v>28</v>
      </c>
      <c r="AW171" s="203">
        <v>27</v>
      </c>
      <c r="AX171" s="203">
        <v>21</v>
      </c>
      <c r="AY171" s="211">
        <v>454</v>
      </c>
      <c r="AZ171" s="204">
        <v>65</v>
      </c>
      <c r="BA171" s="203">
        <v>4</v>
      </c>
      <c r="BB171" s="203">
        <v>0</v>
      </c>
      <c r="BC171" s="203">
        <v>1</v>
      </c>
      <c r="BD171" s="203">
        <v>12</v>
      </c>
      <c r="BE171" s="203">
        <v>14</v>
      </c>
      <c r="BF171" s="203">
        <v>14</v>
      </c>
      <c r="BG171" s="203">
        <v>12</v>
      </c>
      <c r="BH171" s="203">
        <v>26</v>
      </c>
      <c r="BI171" s="203">
        <v>71</v>
      </c>
      <c r="BJ171" s="203">
        <v>82</v>
      </c>
      <c r="BK171" s="203">
        <v>115</v>
      </c>
      <c r="BL171" s="203">
        <v>20</v>
      </c>
      <c r="BM171" s="203">
        <v>20</v>
      </c>
      <c r="BN171" s="203">
        <v>11</v>
      </c>
      <c r="BO171" s="211">
        <v>467</v>
      </c>
      <c r="BP171" s="204">
        <v>63</v>
      </c>
      <c r="BQ171" s="203">
        <v>10</v>
      </c>
      <c r="BR171" s="203">
        <v>0</v>
      </c>
      <c r="BS171" s="203">
        <v>2</v>
      </c>
      <c r="BT171" s="203">
        <v>21</v>
      </c>
      <c r="BU171" s="203">
        <v>18</v>
      </c>
      <c r="BV171" s="203">
        <v>11</v>
      </c>
      <c r="BW171" s="203">
        <v>5</v>
      </c>
      <c r="BX171" s="203">
        <v>32</v>
      </c>
      <c r="BY171" s="203">
        <v>71</v>
      </c>
      <c r="BZ171" s="203">
        <v>56</v>
      </c>
      <c r="CA171" s="203">
        <v>142</v>
      </c>
      <c r="CB171" s="203">
        <v>25</v>
      </c>
      <c r="CC171" s="203">
        <v>28</v>
      </c>
      <c r="CD171" s="203">
        <v>15</v>
      </c>
      <c r="CE171" s="211">
        <v>499</v>
      </c>
    </row>
    <row r="172" spans="1:83" ht="15" customHeight="1" x14ac:dyDescent="0.25">
      <c r="A172" s="38"/>
      <c r="B172" s="13"/>
      <c r="C172" s="202" t="s">
        <v>41</v>
      </c>
      <c r="D172" s="204">
        <v>170</v>
      </c>
      <c r="E172" s="203">
        <v>7</v>
      </c>
      <c r="F172" s="203">
        <v>0</v>
      </c>
      <c r="G172" s="203">
        <v>3</v>
      </c>
      <c r="H172" s="203">
        <v>38</v>
      </c>
      <c r="I172" s="203">
        <v>42</v>
      </c>
      <c r="J172" s="203">
        <v>54</v>
      </c>
      <c r="K172" s="203">
        <v>15</v>
      </c>
      <c r="L172" s="203">
        <v>182</v>
      </c>
      <c r="M172" s="203">
        <v>395</v>
      </c>
      <c r="N172" s="203">
        <v>1275</v>
      </c>
      <c r="O172" s="203">
        <v>113</v>
      </c>
      <c r="P172" s="203">
        <v>292</v>
      </c>
      <c r="Q172" s="203">
        <v>173</v>
      </c>
      <c r="R172" s="203">
        <v>74</v>
      </c>
      <c r="S172" s="211">
        <v>2833</v>
      </c>
      <c r="T172" s="204">
        <v>175</v>
      </c>
      <c r="U172" s="203">
        <v>8</v>
      </c>
      <c r="V172" s="203">
        <v>1</v>
      </c>
      <c r="W172" s="203">
        <v>3</v>
      </c>
      <c r="X172" s="203">
        <v>42</v>
      </c>
      <c r="Y172" s="203">
        <v>38</v>
      </c>
      <c r="Z172" s="203">
        <v>42</v>
      </c>
      <c r="AA172" s="203">
        <v>19</v>
      </c>
      <c r="AB172" s="203">
        <v>181</v>
      </c>
      <c r="AC172" s="203">
        <v>363</v>
      </c>
      <c r="AD172" s="203">
        <v>1220</v>
      </c>
      <c r="AE172" s="203">
        <v>144</v>
      </c>
      <c r="AF172" s="203">
        <v>245</v>
      </c>
      <c r="AG172" s="203">
        <v>135</v>
      </c>
      <c r="AH172" s="203">
        <v>56</v>
      </c>
      <c r="AI172" s="211">
        <v>2672</v>
      </c>
      <c r="AJ172" s="204">
        <v>201</v>
      </c>
      <c r="AK172" s="203">
        <v>8</v>
      </c>
      <c r="AL172" s="203">
        <v>2</v>
      </c>
      <c r="AM172" s="203">
        <v>11</v>
      </c>
      <c r="AN172" s="203">
        <v>36</v>
      </c>
      <c r="AO172" s="203">
        <v>32</v>
      </c>
      <c r="AP172" s="203">
        <v>57</v>
      </c>
      <c r="AQ172" s="203">
        <v>21</v>
      </c>
      <c r="AR172" s="203">
        <v>176</v>
      </c>
      <c r="AS172" s="203">
        <v>396</v>
      </c>
      <c r="AT172" s="203">
        <v>1056</v>
      </c>
      <c r="AU172" s="203">
        <v>167</v>
      </c>
      <c r="AV172" s="203">
        <v>260</v>
      </c>
      <c r="AW172" s="203">
        <v>122</v>
      </c>
      <c r="AX172" s="203">
        <v>59</v>
      </c>
      <c r="AY172" s="211">
        <v>2604</v>
      </c>
      <c r="AZ172" s="204">
        <v>258</v>
      </c>
      <c r="BA172" s="203">
        <v>6</v>
      </c>
      <c r="BB172" s="203">
        <v>3</v>
      </c>
      <c r="BC172" s="203">
        <v>10</v>
      </c>
      <c r="BD172" s="203">
        <v>36</v>
      </c>
      <c r="BE172" s="203">
        <v>44</v>
      </c>
      <c r="BF172" s="203">
        <v>60</v>
      </c>
      <c r="BG172" s="203">
        <v>26</v>
      </c>
      <c r="BH172" s="203">
        <v>175</v>
      </c>
      <c r="BI172" s="203">
        <v>397</v>
      </c>
      <c r="BJ172" s="203">
        <v>1187</v>
      </c>
      <c r="BK172" s="203">
        <v>176</v>
      </c>
      <c r="BL172" s="203">
        <v>259</v>
      </c>
      <c r="BM172" s="203">
        <v>89</v>
      </c>
      <c r="BN172" s="203">
        <v>46</v>
      </c>
      <c r="BO172" s="211">
        <v>2772</v>
      </c>
      <c r="BP172" s="204">
        <v>280</v>
      </c>
      <c r="BQ172" s="203">
        <v>13</v>
      </c>
      <c r="BR172" s="203">
        <v>0</v>
      </c>
      <c r="BS172" s="203">
        <v>8</v>
      </c>
      <c r="BT172" s="203">
        <v>60</v>
      </c>
      <c r="BU172" s="203">
        <v>39</v>
      </c>
      <c r="BV172" s="203">
        <v>55</v>
      </c>
      <c r="BW172" s="203">
        <v>16</v>
      </c>
      <c r="BX172" s="203">
        <v>179</v>
      </c>
      <c r="BY172" s="203">
        <v>398</v>
      </c>
      <c r="BZ172" s="203">
        <v>1063</v>
      </c>
      <c r="CA172" s="203">
        <v>220</v>
      </c>
      <c r="CB172" s="203">
        <v>252</v>
      </c>
      <c r="CC172" s="203">
        <v>104</v>
      </c>
      <c r="CD172" s="203">
        <v>55</v>
      </c>
      <c r="CE172" s="211">
        <v>2742</v>
      </c>
    </row>
    <row r="173" spans="1:83" ht="15" customHeight="1" x14ac:dyDescent="0.25">
      <c r="A173" s="39"/>
      <c r="B173" s="37" t="s">
        <v>41</v>
      </c>
      <c r="C173" s="37"/>
      <c r="D173" s="205">
        <v>1469</v>
      </c>
      <c r="E173" s="206">
        <v>166</v>
      </c>
      <c r="F173" s="206">
        <v>22</v>
      </c>
      <c r="G173" s="206">
        <v>135</v>
      </c>
      <c r="H173" s="206">
        <v>492</v>
      </c>
      <c r="I173" s="206">
        <v>380</v>
      </c>
      <c r="J173" s="206">
        <v>405</v>
      </c>
      <c r="K173" s="206">
        <v>197</v>
      </c>
      <c r="L173" s="206">
        <v>1393</v>
      </c>
      <c r="M173" s="206">
        <v>1829</v>
      </c>
      <c r="N173" s="206">
        <v>2800</v>
      </c>
      <c r="O173" s="206">
        <v>363</v>
      </c>
      <c r="P173" s="206">
        <v>672</v>
      </c>
      <c r="Q173" s="206">
        <v>445</v>
      </c>
      <c r="R173" s="206">
        <v>1882</v>
      </c>
      <c r="S173" s="212">
        <v>12650</v>
      </c>
      <c r="T173" s="205">
        <v>1592</v>
      </c>
      <c r="U173" s="206">
        <v>156</v>
      </c>
      <c r="V173" s="206">
        <v>38</v>
      </c>
      <c r="W173" s="206">
        <v>230</v>
      </c>
      <c r="X173" s="206">
        <v>506</v>
      </c>
      <c r="Y173" s="206">
        <v>378</v>
      </c>
      <c r="Z173" s="206">
        <v>424</v>
      </c>
      <c r="AA173" s="206">
        <v>234</v>
      </c>
      <c r="AB173" s="206">
        <v>1434</v>
      </c>
      <c r="AC173" s="206">
        <v>1757</v>
      </c>
      <c r="AD173" s="206">
        <v>2664</v>
      </c>
      <c r="AE173" s="206">
        <v>414</v>
      </c>
      <c r="AF173" s="206">
        <v>647</v>
      </c>
      <c r="AG173" s="206">
        <v>415</v>
      </c>
      <c r="AH173" s="206">
        <v>2018</v>
      </c>
      <c r="AI173" s="212">
        <v>12907</v>
      </c>
      <c r="AJ173" s="205">
        <v>1689</v>
      </c>
      <c r="AK173" s="206">
        <v>158</v>
      </c>
      <c r="AL173" s="206">
        <v>23</v>
      </c>
      <c r="AM173" s="206">
        <v>260</v>
      </c>
      <c r="AN173" s="206">
        <v>520</v>
      </c>
      <c r="AO173" s="206">
        <v>399</v>
      </c>
      <c r="AP173" s="206">
        <v>453</v>
      </c>
      <c r="AQ173" s="206">
        <v>191</v>
      </c>
      <c r="AR173" s="206">
        <v>1447</v>
      </c>
      <c r="AS173" s="206">
        <v>1848</v>
      </c>
      <c r="AT173" s="206">
        <v>2578</v>
      </c>
      <c r="AU173" s="206">
        <v>410</v>
      </c>
      <c r="AV173" s="206">
        <v>656</v>
      </c>
      <c r="AW173" s="206">
        <v>362</v>
      </c>
      <c r="AX173" s="206">
        <v>2158</v>
      </c>
      <c r="AY173" s="212">
        <v>13152</v>
      </c>
      <c r="AZ173" s="205">
        <v>1769</v>
      </c>
      <c r="BA173" s="206">
        <v>153</v>
      </c>
      <c r="BB173" s="206">
        <v>20</v>
      </c>
      <c r="BC173" s="206">
        <v>309</v>
      </c>
      <c r="BD173" s="206">
        <v>500</v>
      </c>
      <c r="BE173" s="206">
        <v>452</v>
      </c>
      <c r="BF173" s="206">
        <v>440</v>
      </c>
      <c r="BG173" s="206">
        <v>204</v>
      </c>
      <c r="BH173" s="206">
        <v>1385</v>
      </c>
      <c r="BI173" s="206">
        <v>1914</v>
      </c>
      <c r="BJ173" s="206">
        <v>2673</v>
      </c>
      <c r="BK173" s="206">
        <v>389</v>
      </c>
      <c r="BL173" s="206">
        <v>660</v>
      </c>
      <c r="BM173" s="206">
        <v>277</v>
      </c>
      <c r="BN173" s="206">
        <v>2457</v>
      </c>
      <c r="BO173" s="212">
        <v>13602</v>
      </c>
      <c r="BP173" s="205">
        <v>2191</v>
      </c>
      <c r="BQ173" s="206">
        <v>159</v>
      </c>
      <c r="BR173" s="206">
        <v>22</v>
      </c>
      <c r="BS173" s="206">
        <v>317</v>
      </c>
      <c r="BT173" s="206">
        <v>618</v>
      </c>
      <c r="BU173" s="206">
        <v>496</v>
      </c>
      <c r="BV173" s="206">
        <v>444</v>
      </c>
      <c r="BW173" s="206">
        <v>215</v>
      </c>
      <c r="BX173" s="206">
        <v>1570</v>
      </c>
      <c r="BY173" s="206">
        <v>2015</v>
      </c>
      <c r="BZ173" s="206">
        <v>2631</v>
      </c>
      <c r="CA173" s="206">
        <v>536</v>
      </c>
      <c r="CB173" s="206">
        <v>616</v>
      </c>
      <c r="CC173" s="206">
        <v>325</v>
      </c>
      <c r="CD173" s="206">
        <v>2428</v>
      </c>
      <c r="CE173" s="212">
        <v>14583</v>
      </c>
    </row>
    <row r="174" spans="1:83" ht="15" customHeight="1" x14ac:dyDescent="0.25">
      <c r="A174" s="38" t="s">
        <v>26</v>
      </c>
      <c r="B174" s="13" t="s">
        <v>203</v>
      </c>
      <c r="C174" s="202" t="s">
        <v>150</v>
      </c>
      <c r="D174" s="204">
        <v>0</v>
      </c>
      <c r="E174" s="203">
        <v>0</v>
      </c>
      <c r="F174" s="203">
        <v>0</v>
      </c>
      <c r="G174" s="203">
        <v>0</v>
      </c>
      <c r="H174" s="203">
        <v>0</v>
      </c>
      <c r="I174" s="203">
        <v>0</v>
      </c>
      <c r="J174" s="203">
        <v>0</v>
      </c>
      <c r="K174" s="203">
        <v>0</v>
      </c>
      <c r="L174" s="203">
        <v>0</v>
      </c>
      <c r="M174" s="203">
        <v>0</v>
      </c>
      <c r="N174" s="203">
        <v>0</v>
      </c>
      <c r="O174" s="203">
        <v>0</v>
      </c>
      <c r="P174" s="203">
        <v>0</v>
      </c>
      <c r="Q174" s="203">
        <v>0</v>
      </c>
      <c r="R174" s="203">
        <v>0</v>
      </c>
      <c r="S174" s="211">
        <v>0</v>
      </c>
      <c r="T174" s="204">
        <v>0</v>
      </c>
      <c r="U174" s="203">
        <v>0</v>
      </c>
      <c r="V174" s="203">
        <v>0</v>
      </c>
      <c r="W174" s="203">
        <v>0</v>
      </c>
      <c r="X174" s="203">
        <v>0</v>
      </c>
      <c r="Y174" s="203">
        <v>0</v>
      </c>
      <c r="Z174" s="203">
        <v>0</v>
      </c>
      <c r="AA174" s="203">
        <v>0</v>
      </c>
      <c r="AB174" s="203">
        <v>0</v>
      </c>
      <c r="AC174" s="203">
        <v>0</v>
      </c>
      <c r="AD174" s="203">
        <v>0</v>
      </c>
      <c r="AE174" s="203">
        <v>0</v>
      </c>
      <c r="AF174" s="203">
        <v>0</v>
      </c>
      <c r="AG174" s="203">
        <v>0</v>
      </c>
      <c r="AH174" s="203">
        <v>0</v>
      </c>
      <c r="AI174" s="211">
        <v>0</v>
      </c>
      <c r="AJ174" s="204">
        <v>0</v>
      </c>
      <c r="AK174" s="203">
        <v>0</v>
      </c>
      <c r="AL174" s="203">
        <v>0</v>
      </c>
      <c r="AM174" s="203">
        <v>0</v>
      </c>
      <c r="AN174" s="203">
        <v>0</v>
      </c>
      <c r="AO174" s="203">
        <v>0</v>
      </c>
      <c r="AP174" s="203">
        <v>0</v>
      </c>
      <c r="AQ174" s="203">
        <v>0</v>
      </c>
      <c r="AR174" s="203">
        <v>0</v>
      </c>
      <c r="AS174" s="203">
        <v>0</v>
      </c>
      <c r="AT174" s="203">
        <v>0</v>
      </c>
      <c r="AU174" s="203">
        <v>0</v>
      </c>
      <c r="AV174" s="203">
        <v>0</v>
      </c>
      <c r="AW174" s="203">
        <v>0</v>
      </c>
      <c r="AX174" s="203">
        <v>0</v>
      </c>
      <c r="AY174" s="211">
        <v>0</v>
      </c>
      <c r="AZ174" s="204">
        <v>0</v>
      </c>
      <c r="BA174" s="203">
        <v>0</v>
      </c>
      <c r="BB174" s="203">
        <v>0</v>
      </c>
      <c r="BC174" s="203">
        <v>0</v>
      </c>
      <c r="BD174" s="203">
        <v>0</v>
      </c>
      <c r="BE174" s="203">
        <v>0</v>
      </c>
      <c r="BF174" s="203">
        <v>0</v>
      </c>
      <c r="BG174" s="203">
        <v>0</v>
      </c>
      <c r="BH174" s="203">
        <v>0</v>
      </c>
      <c r="BI174" s="203">
        <v>0</v>
      </c>
      <c r="BJ174" s="203">
        <v>0</v>
      </c>
      <c r="BK174" s="203">
        <v>0</v>
      </c>
      <c r="BL174" s="203">
        <v>0</v>
      </c>
      <c r="BM174" s="203">
        <v>0</v>
      </c>
      <c r="BN174" s="203">
        <v>0</v>
      </c>
      <c r="BO174" s="211">
        <v>0</v>
      </c>
      <c r="BP174" s="204">
        <v>0</v>
      </c>
      <c r="BQ174" s="203">
        <v>0</v>
      </c>
      <c r="BR174" s="203">
        <v>0</v>
      </c>
      <c r="BS174" s="203">
        <v>0</v>
      </c>
      <c r="BT174" s="203">
        <v>0</v>
      </c>
      <c r="BU174" s="203">
        <v>0</v>
      </c>
      <c r="BV174" s="203">
        <v>0</v>
      </c>
      <c r="BW174" s="203">
        <v>0</v>
      </c>
      <c r="BX174" s="203">
        <v>0</v>
      </c>
      <c r="BY174" s="203">
        <v>0</v>
      </c>
      <c r="BZ174" s="203">
        <v>0</v>
      </c>
      <c r="CA174" s="203">
        <v>0</v>
      </c>
      <c r="CB174" s="203">
        <v>0</v>
      </c>
      <c r="CC174" s="203">
        <v>0</v>
      </c>
      <c r="CD174" s="203">
        <v>0</v>
      </c>
      <c r="CE174" s="211">
        <v>0</v>
      </c>
    </row>
    <row r="175" spans="1:83" ht="15" customHeight="1" x14ac:dyDescent="0.25">
      <c r="A175" s="38"/>
      <c r="B175" s="13"/>
      <c r="C175" s="202" t="s">
        <v>151</v>
      </c>
      <c r="D175" s="204">
        <v>1</v>
      </c>
      <c r="E175" s="203">
        <v>0</v>
      </c>
      <c r="F175" s="203">
        <v>0</v>
      </c>
      <c r="G175" s="203">
        <v>0</v>
      </c>
      <c r="H175" s="203">
        <v>0</v>
      </c>
      <c r="I175" s="203">
        <v>1</v>
      </c>
      <c r="J175" s="203">
        <v>0</v>
      </c>
      <c r="K175" s="203">
        <v>0</v>
      </c>
      <c r="L175" s="203">
        <v>0</v>
      </c>
      <c r="M175" s="203">
        <v>0</v>
      </c>
      <c r="N175" s="203">
        <v>1</v>
      </c>
      <c r="O175" s="203">
        <v>0</v>
      </c>
      <c r="P175" s="203">
        <v>0</v>
      </c>
      <c r="Q175" s="203">
        <v>0</v>
      </c>
      <c r="R175" s="203">
        <v>0</v>
      </c>
      <c r="S175" s="211">
        <v>3</v>
      </c>
      <c r="T175" s="204">
        <v>0</v>
      </c>
      <c r="U175" s="203">
        <v>0</v>
      </c>
      <c r="V175" s="203">
        <v>0</v>
      </c>
      <c r="W175" s="203">
        <v>0</v>
      </c>
      <c r="X175" s="203">
        <v>0</v>
      </c>
      <c r="Y175" s="203">
        <v>0</v>
      </c>
      <c r="Z175" s="203">
        <v>1</v>
      </c>
      <c r="AA175" s="203">
        <v>0</v>
      </c>
      <c r="AB175" s="203">
        <v>1</v>
      </c>
      <c r="AC175" s="203">
        <v>0</v>
      </c>
      <c r="AD175" s="203">
        <v>0</v>
      </c>
      <c r="AE175" s="203">
        <v>0</v>
      </c>
      <c r="AF175" s="203">
        <v>0</v>
      </c>
      <c r="AG175" s="203">
        <v>0</v>
      </c>
      <c r="AH175" s="203">
        <v>0</v>
      </c>
      <c r="AI175" s="211">
        <v>2</v>
      </c>
      <c r="AJ175" s="204">
        <v>1</v>
      </c>
      <c r="AK175" s="203">
        <v>0</v>
      </c>
      <c r="AL175" s="203">
        <v>0</v>
      </c>
      <c r="AM175" s="203">
        <v>0</v>
      </c>
      <c r="AN175" s="203">
        <v>1</v>
      </c>
      <c r="AO175" s="203">
        <v>0</v>
      </c>
      <c r="AP175" s="203">
        <v>0</v>
      </c>
      <c r="AQ175" s="203">
        <v>0</v>
      </c>
      <c r="AR175" s="203">
        <v>0</v>
      </c>
      <c r="AS175" s="203">
        <v>1</v>
      </c>
      <c r="AT175" s="203">
        <v>0</v>
      </c>
      <c r="AU175" s="203">
        <v>0</v>
      </c>
      <c r="AV175" s="203">
        <v>0</v>
      </c>
      <c r="AW175" s="203">
        <v>0</v>
      </c>
      <c r="AX175" s="203">
        <v>0</v>
      </c>
      <c r="AY175" s="211">
        <v>3</v>
      </c>
      <c r="AZ175" s="204">
        <v>0</v>
      </c>
      <c r="BA175" s="203">
        <v>0</v>
      </c>
      <c r="BB175" s="203">
        <v>0</v>
      </c>
      <c r="BC175" s="203">
        <v>0</v>
      </c>
      <c r="BD175" s="203">
        <v>0</v>
      </c>
      <c r="BE175" s="203">
        <v>0</v>
      </c>
      <c r="BF175" s="203">
        <v>0</v>
      </c>
      <c r="BG175" s="203">
        <v>0</v>
      </c>
      <c r="BH175" s="203">
        <v>0</v>
      </c>
      <c r="BI175" s="203">
        <v>0</v>
      </c>
      <c r="BJ175" s="203">
        <v>0</v>
      </c>
      <c r="BK175" s="203">
        <v>0</v>
      </c>
      <c r="BL175" s="203">
        <v>1</v>
      </c>
      <c r="BM175" s="203">
        <v>0</v>
      </c>
      <c r="BN175" s="203">
        <v>0</v>
      </c>
      <c r="BO175" s="211">
        <v>1</v>
      </c>
      <c r="BP175" s="204">
        <v>1</v>
      </c>
      <c r="BQ175" s="203">
        <v>0</v>
      </c>
      <c r="BR175" s="203">
        <v>0</v>
      </c>
      <c r="BS175" s="203">
        <v>0</v>
      </c>
      <c r="BT175" s="203">
        <v>0</v>
      </c>
      <c r="BU175" s="203">
        <v>0</v>
      </c>
      <c r="BV175" s="203">
        <v>2</v>
      </c>
      <c r="BW175" s="203">
        <v>0</v>
      </c>
      <c r="BX175" s="203">
        <v>0</v>
      </c>
      <c r="BY175" s="203">
        <v>2</v>
      </c>
      <c r="BZ175" s="203">
        <v>1</v>
      </c>
      <c r="CA175" s="203">
        <v>0</v>
      </c>
      <c r="CB175" s="203">
        <v>0</v>
      </c>
      <c r="CC175" s="203">
        <v>0</v>
      </c>
      <c r="CD175" s="203">
        <v>0</v>
      </c>
      <c r="CE175" s="211">
        <v>6</v>
      </c>
    </row>
    <row r="176" spans="1:83" ht="15" customHeight="1" x14ac:dyDescent="0.25">
      <c r="A176" s="38"/>
      <c r="B176" s="13"/>
      <c r="C176" s="202" t="s">
        <v>41</v>
      </c>
      <c r="D176" s="204">
        <v>1</v>
      </c>
      <c r="E176" s="203">
        <v>0</v>
      </c>
      <c r="F176" s="203">
        <v>0</v>
      </c>
      <c r="G176" s="203">
        <v>0</v>
      </c>
      <c r="H176" s="203">
        <v>0</v>
      </c>
      <c r="I176" s="203">
        <v>1</v>
      </c>
      <c r="J176" s="203">
        <v>0</v>
      </c>
      <c r="K176" s="203">
        <v>0</v>
      </c>
      <c r="L176" s="203">
        <v>0</v>
      </c>
      <c r="M176" s="203">
        <v>0</v>
      </c>
      <c r="N176" s="203">
        <v>1</v>
      </c>
      <c r="O176" s="203">
        <v>0</v>
      </c>
      <c r="P176" s="203">
        <v>0</v>
      </c>
      <c r="Q176" s="203">
        <v>0</v>
      </c>
      <c r="R176" s="203">
        <v>0</v>
      </c>
      <c r="S176" s="211">
        <v>3</v>
      </c>
      <c r="T176" s="204">
        <v>0</v>
      </c>
      <c r="U176" s="203">
        <v>0</v>
      </c>
      <c r="V176" s="203">
        <v>0</v>
      </c>
      <c r="W176" s="203">
        <v>0</v>
      </c>
      <c r="X176" s="203">
        <v>0</v>
      </c>
      <c r="Y176" s="203">
        <v>0</v>
      </c>
      <c r="Z176" s="203">
        <v>1</v>
      </c>
      <c r="AA176" s="203">
        <v>0</v>
      </c>
      <c r="AB176" s="203">
        <v>1</v>
      </c>
      <c r="AC176" s="203">
        <v>0</v>
      </c>
      <c r="AD176" s="203">
        <v>0</v>
      </c>
      <c r="AE176" s="203">
        <v>0</v>
      </c>
      <c r="AF176" s="203">
        <v>0</v>
      </c>
      <c r="AG176" s="203">
        <v>0</v>
      </c>
      <c r="AH176" s="203">
        <v>0</v>
      </c>
      <c r="AI176" s="211">
        <v>2</v>
      </c>
      <c r="AJ176" s="204">
        <v>1</v>
      </c>
      <c r="AK176" s="203">
        <v>0</v>
      </c>
      <c r="AL176" s="203">
        <v>0</v>
      </c>
      <c r="AM176" s="203">
        <v>0</v>
      </c>
      <c r="AN176" s="203">
        <v>1</v>
      </c>
      <c r="AO176" s="203">
        <v>0</v>
      </c>
      <c r="AP176" s="203">
        <v>0</v>
      </c>
      <c r="AQ176" s="203">
        <v>0</v>
      </c>
      <c r="AR176" s="203">
        <v>0</v>
      </c>
      <c r="AS176" s="203">
        <v>1</v>
      </c>
      <c r="AT176" s="203">
        <v>0</v>
      </c>
      <c r="AU176" s="203">
        <v>0</v>
      </c>
      <c r="AV176" s="203">
        <v>0</v>
      </c>
      <c r="AW176" s="203">
        <v>0</v>
      </c>
      <c r="AX176" s="203">
        <v>0</v>
      </c>
      <c r="AY176" s="211">
        <v>3</v>
      </c>
      <c r="AZ176" s="204">
        <v>0</v>
      </c>
      <c r="BA176" s="203">
        <v>0</v>
      </c>
      <c r="BB176" s="203">
        <v>0</v>
      </c>
      <c r="BC176" s="203">
        <v>0</v>
      </c>
      <c r="BD176" s="203">
        <v>0</v>
      </c>
      <c r="BE176" s="203">
        <v>0</v>
      </c>
      <c r="BF176" s="203">
        <v>0</v>
      </c>
      <c r="BG176" s="203">
        <v>0</v>
      </c>
      <c r="BH176" s="203">
        <v>0</v>
      </c>
      <c r="BI176" s="203">
        <v>0</v>
      </c>
      <c r="BJ176" s="203">
        <v>0</v>
      </c>
      <c r="BK176" s="203">
        <v>0</v>
      </c>
      <c r="BL176" s="203">
        <v>1</v>
      </c>
      <c r="BM176" s="203">
        <v>0</v>
      </c>
      <c r="BN176" s="203">
        <v>0</v>
      </c>
      <c r="BO176" s="211">
        <v>1</v>
      </c>
      <c r="BP176" s="204">
        <v>1</v>
      </c>
      <c r="BQ176" s="203">
        <v>0</v>
      </c>
      <c r="BR176" s="203">
        <v>0</v>
      </c>
      <c r="BS176" s="203">
        <v>0</v>
      </c>
      <c r="BT176" s="203">
        <v>0</v>
      </c>
      <c r="BU176" s="203">
        <v>0</v>
      </c>
      <c r="BV176" s="203">
        <v>2</v>
      </c>
      <c r="BW176" s="203">
        <v>0</v>
      </c>
      <c r="BX176" s="203">
        <v>0</v>
      </c>
      <c r="BY176" s="203">
        <v>2</v>
      </c>
      <c r="BZ176" s="203">
        <v>1</v>
      </c>
      <c r="CA176" s="203">
        <v>0</v>
      </c>
      <c r="CB176" s="203">
        <v>0</v>
      </c>
      <c r="CC176" s="203">
        <v>0</v>
      </c>
      <c r="CD176" s="203">
        <v>0</v>
      </c>
      <c r="CE176" s="211">
        <v>6</v>
      </c>
    </row>
    <row r="177" spans="1:83" ht="15" customHeight="1" x14ac:dyDescent="0.25">
      <c r="A177" s="38"/>
      <c r="B177" s="13" t="s">
        <v>152</v>
      </c>
      <c r="C177" s="202" t="s">
        <v>153</v>
      </c>
      <c r="D177" s="204">
        <v>0</v>
      </c>
      <c r="E177" s="203">
        <v>0</v>
      </c>
      <c r="F177" s="203">
        <v>0</v>
      </c>
      <c r="G177" s="203">
        <v>0</v>
      </c>
      <c r="H177" s="203">
        <v>0</v>
      </c>
      <c r="I177" s="203">
        <v>0</v>
      </c>
      <c r="J177" s="203">
        <v>0</v>
      </c>
      <c r="K177" s="203">
        <v>0</v>
      </c>
      <c r="L177" s="203">
        <v>0</v>
      </c>
      <c r="M177" s="203">
        <v>0</v>
      </c>
      <c r="N177" s="203">
        <v>33</v>
      </c>
      <c r="O177" s="203">
        <v>1</v>
      </c>
      <c r="P177" s="203">
        <v>1</v>
      </c>
      <c r="Q177" s="203">
        <v>0</v>
      </c>
      <c r="R177" s="203">
        <v>0</v>
      </c>
      <c r="S177" s="211">
        <v>35</v>
      </c>
      <c r="T177" s="204">
        <v>0</v>
      </c>
      <c r="U177" s="203">
        <v>0</v>
      </c>
      <c r="V177" s="203">
        <v>0</v>
      </c>
      <c r="W177" s="203">
        <v>0</v>
      </c>
      <c r="X177" s="203">
        <v>0</v>
      </c>
      <c r="Y177" s="203">
        <v>0</v>
      </c>
      <c r="Z177" s="203">
        <v>0</v>
      </c>
      <c r="AA177" s="203">
        <v>0</v>
      </c>
      <c r="AB177" s="203">
        <v>0</v>
      </c>
      <c r="AC177" s="203">
        <v>0</v>
      </c>
      <c r="AD177" s="203">
        <v>28</v>
      </c>
      <c r="AE177" s="203">
        <v>0</v>
      </c>
      <c r="AF177" s="203">
        <v>0</v>
      </c>
      <c r="AG177" s="203">
        <v>2</v>
      </c>
      <c r="AH177" s="203">
        <v>0</v>
      </c>
      <c r="AI177" s="211">
        <v>30</v>
      </c>
      <c r="AJ177" s="204">
        <v>0</v>
      </c>
      <c r="AK177" s="203">
        <v>0</v>
      </c>
      <c r="AL177" s="203">
        <v>0</v>
      </c>
      <c r="AM177" s="203">
        <v>0</v>
      </c>
      <c r="AN177" s="203">
        <v>0</v>
      </c>
      <c r="AO177" s="203">
        <v>0</v>
      </c>
      <c r="AP177" s="203">
        <v>0</v>
      </c>
      <c r="AQ177" s="203">
        <v>0</v>
      </c>
      <c r="AR177" s="203">
        <v>0</v>
      </c>
      <c r="AS177" s="203">
        <v>0</v>
      </c>
      <c r="AT177" s="203">
        <v>34</v>
      </c>
      <c r="AU177" s="203">
        <v>0</v>
      </c>
      <c r="AV177" s="203">
        <v>0</v>
      </c>
      <c r="AW177" s="203">
        <v>0</v>
      </c>
      <c r="AX177" s="203">
        <v>0</v>
      </c>
      <c r="AY177" s="211">
        <v>34</v>
      </c>
      <c r="AZ177" s="204">
        <v>0</v>
      </c>
      <c r="BA177" s="203">
        <v>0</v>
      </c>
      <c r="BB177" s="203">
        <v>0</v>
      </c>
      <c r="BC177" s="203">
        <v>0</v>
      </c>
      <c r="BD177" s="203">
        <v>0</v>
      </c>
      <c r="BE177" s="203">
        <v>0</v>
      </c>
      <c r="BF177" s="203">
        <v>0</v>
      </c>
      <c r="BG177" s="203">
        <v>0</v>
      </c>
      <c r="BH177" s="203">
        <v>0</v>
      </c>
      <c r="BI177" s="203">
        <v>0</v>
      </c>
      <c r="BJ177" s="203">
        <v>13</v>
      </c>
      <c r="BK177" s="203">
        <v>0</v>
      </c>
      <c r="BL177" s="203">
        <v>0</v>
      </c>
      <c r="BM177" s="203">
        <v>1</v>
      </c>
      <c r="BN177" s="203">
        <v>0</v>
      </c>
      <c r="BO177" s="211">
        <v>14</v>
      </c>
      <c r="BP177" s="204">
        <v>0</v>
      </c>
      <c r="BQ177" s="203">
        <v>0</v>
      </c>
      <c r="BR177" s="203">
        <v>0</v>
      </c>
      <c r="BS177" s="203">
        <v>0</v>
      </c>
      <c r="BT177" s="203">
        <v>0</v>
      </c>
      <c r="BU177" s="203">
        <v>0</v>
      </c>
      <c r="BV177" s="203">
        <v>0</v>
      </c>
      <c r="BW177" s="203">
        <v>0</v>
      </c>
      <c r="BX177" s="203">
        <v>0</v>
      </c>
      <c r="BY177" s="203">
        <v>0</v>
      </c>
      <c r="BZ177" s="203">
        <v>12</v>
      </c>
      <c r="CA177" s="203">
        <v>0</v>
      </c>
      <c r="CB177" s="203">
        <v>1</v>
      </c>
      <c r="CC177" s="203">
        <v>0</v>
      </c>
      <c r="CD177" s="203">
        <v>0</v>
      </c>
      <c r="CE177" s="211">
        <v>13</v>
      </c>
    </row>
    <row r="178" spans="1:83" ht="15" customHeight="1" x14ac:dyDescent="0.25">
      <c r="A178" s="38"/>
      <c r="B178" s="13"/>
      <c r="C178" s="202" t="s">
        <v>154</v>
      </c>
      <c r="D178" s="204">
        <v>0</v>
      </c>
      <c r="E178" s="203">
        <v>0</v>
      </c>
      <c r="F178" s="203">
        <v>0</v>
      </c>
      <c r="G178" s="203">
        <v>0</v>
      </c>
      <c r="H178" s="203">
        <v>0</v>
      </c>
      <c r="I178" s="203">
        <v>0</v>
      </c>
      <c r="J178" s="203">
        <v>0</v>
      </c>
      <c r="K178" s="203">
        <v>0</v>
      </c>
      <c r="L178" s="203">
        <v>0</v>
      </c>
      <c r="M178" s="203">
        <v>0</v>
      </c>
      <c r="N178" s="203">
        <v>0</v>
      </c>
      <c r="O178" s="203">
        <v>0</v>
      </c>
      <c r="P178" s="203">
        <v>0</v>
      </c>
      <c r="Q178" s="203">
        <v>0</v>
      </c>
      <c r="R178" s="203">
        <v>0</v>
      </c>
      <c r="S178" s="211">
        <v>0</v>
      </c>
      <c r="T178" s="204">
        <v>0</v>
      </c>
      <c r="U178" s="203">
        <v>0</v>
      </c>
      <c r="V178" s="203">
        <v>0</v>
      </c>
      <c r="W178" s="203">
        <v>0</v>
      </c>
      <c r="X178" s="203">
        <v>0</v>
      </c>
      <c r="Y178" s="203">
        <v>0</v>
      </c>
      <c r="Z178" s="203">
        <v>0</v>
      </c>
      <c r="AA178" s="203">
        <v>0</v>
      </c>
      <c r="AB178" s="203">
        <v>0</v>
      </c>
      <c r="AC178" s="203">
        <v>0</v>
      </c>
      <c r="AD178" s="203">
        <v>0</v>
      </c>
      <c r="AE178" s="203">
        <v>0</v>
      </c>
      <c r="AF178" s="203">
        <v>0</v>
      </c>
      <c r="AG178" s="203">
        <v>0</v>
      </c>
      <c r="AH178" s="203">
        <v>0</v>
      </c>
      <c r="AI178" s="211">
        <v>0</v>
      </c>
      <c r="AJ178" s="204">
        <v>0</v>
      </c>
      <c r="AK178" s="203">
        <v>0</v>
      </c>
      <c r="AL178" s="203">
        <v>0</v>
      </c>
      <c r="AM178" s="203">
        <v>0</v>
      </c>
      <c r="AN178" s="203">
        <v>0</v>
      </c>
      <c r="AO178" s="203">
        <v>0</v>
      </c>
      <c r="AP178" s="203">
        <v>0</v>
      </c>
      <c r="AQ178" s="203">
        <v>0</v>
      </c>
      <c r="AR178" s="203">
        <v>0</v>
      </c>
      <c r="AS178" s="203">
        <v>0</v>
      </c>
      <c r="AT178" s="203">
        <v>0</v>
      </c>
      <c r="AU178" s="203">
        <v>0</v>
      </c>
      <c r="AV178" s="203">
        <v>0</v>
      </c>
      <c r="AW178" s="203">
        <v>0</v>
      </c>
      <c r="AX178" s="203">
        <v>0</v>
      </c>
      <c r="AY178" s="211">
        <v>0</v>
      </c>
      <c r="AZ178" s="204">
        <v>0</v>
      </c>
      <c r="BA178" s="203">
        <v>0</v>
      </c>
      <c r="BB178" s="203">
        <v>0</v>
      </c>
      <c r="BC178" s="203">
        <v>0</v>
      </c>
      <c r="BD178" s="203">
        <v>0</v>
      </c>
      <c r="BE178" s="203">
        <v>0</v>
      </c>
      <c r="BF178" s="203">
        <v>0</v>
      </c>
      <c r="BG178" s="203">
        <v>0</v>
      </c>
      <c r="BH178" s="203">
        <v>0</v>
      </c>
      <c r="BI178" s="203">
        <v>0</v>
      </c>
      <c r="BJ178" s="203">
        <v>0</v>
      </c>
      <c r="BK178" s="203">
        <v>0</v>
      </c>
      <c r="BL178" s="203">
        <v>0</v>
      </c>
      <c r="BM178" s="203">
        <v>0</v>
      </c>
      <c r="BN178" s="203">
        <v>0</v>
      </c>
      <c r="BO178" s="211">
        <v>0</v>
      </c>
      <c r="BP178" s="204">
        <v>0</v>
      </c>
      <c r="BQ178" s="203">
        <v>0</v>
      </c>
      <c r="BR178" s="203">
        <v>0</v>
      </c>
      <c r="BS178" s="203">
        <v>0</v>
      </c>
      <c r="BT178" s="203">
        <v>0</v>
      </c>
      <c r="BU178" s="203">
        <v>0</v>
      </c>
      <c r="BV178" s="203">
        <v>0</v>
      </c>
      <c r="BW178" s="203">
        <v>0</v>
      </c>
      <c r="BX178" s="203">
        <v>0</v>
      </c>
      <c r="BY178" s="203">
        <v>0</v>
      </c>
      <c r="BZ178" s="203">
        <v>0</v>
      </c>
      <c r="CA178" s="203">
        <v>0</v>
      </c>
      <c r="CB178" s="203">
        <v>0</v>
      </c>
      <c r="CC178" s="203">
        <v>0</v>
      </c>
      <c r="CD178" s="203">
        <v>0</v>
      </c>
      <c r="CE178" s="211">
        <v>0</v>
      </c>
    </row>
    <row r="179" spans="1:83" ht="15" customHeight="1" x14ac:dyDescent="0.25">
      <c r="A179" s="38"/>
      <c r="B179" s="13"/>
      <c r="C179" s="202" t="s">
        <v>155</v>
      </c>
      <c r="D179" s="204">
        <v>0</v>
      </c>
      <c r="E179" s="203">
        <v>0</v>
      </c>
      <c r="F179" s="203">
        <v>0</v>
      </c>
      <c r="G179" s="203">
        <v>0</v>
      </c>
      <c r="H179" s="203">
        <v>0</v>
      </c>
      <c r="I179" s="203">
        <v>0</v>
      </c>
      <c r="J179" s="203">
        <v>0</v>
      </c>
      <c r="K179" s="203">
        <v>0</v>
      </c>
      <c r="L179" s="203">
        <v>0</v>
      </c>
      <c r="M179" s="203">
        <v>0</v>
      </c>
      <c r="N179" s="203">
        <v>3</v>
      </c>
      <c r="O179" s="203">
        <v>0</v>
      </c>
      <c r="P179" s="203">
        <v>0</v>
      </c>
      <c r="Q179" s="203">
        <v>1</v>
      </c>
      <c r="R179" s="203">
        <v>0</v>
      </c>
      <c r="S179" s="211">
        <v>4</v>
      </c>
      <c r="T179" s="204">
        <v>0</v>
      </c>
      <c r="U179" s="203">
        <v>0</v>
      </c>
      <c r="V179" s="203">
        <v>0</v>
      </c>
      <c r="W179" s="203">
        <v>0</v>
      </c>
      <c r="X179" s="203">
        <v>0</v>
      </c>
      <c r="Y179" s="203">
        <v>0</v>
      </c>
      <c r="Z179" s="203">
        <v>0</v>
      </c>
      <c r="AA179" s="203">
        <v>0</v>
      </c>
      <c r="AB179" s="203">
        <v>0</v>
      </c>
      <c r="AC179" s="203">
        <v>0</v>
      </c>
      <c r="AD179" s="203">
        <v>12</v>
      </c>
      <c r="AE179" s="203">
        <v>1</v>
      </c>
      <c r="AF179" s="203">
        <v>0</v>
      </c>
      <c r="AG179" s="203">
        <v>0</v>
      </c>
      <c r="AH179" s="203">
        <v>0</v>
      </c>
      <c r="AI179" s="211">
        <v>13</v>
      </c>
      <c r="AJ179" s="204">
        <v>0</v>
      </c>
      <c r="AK179" s="203">
        <v>0</v>
      </c>
      <c r="AL179" s="203">
        <v>0</v>
      </c>
      <c r="AM179" s="203">
        <v>0</v>
      </c>
      <c r="AN179" s="203">
        <v>0</v>
      </c>
      <c r="AO179" s="203">
        <v>0</v>
      </c>
      <c r="AP179" s="203">
        <v>0</v>
      </c>
      <c r="AQ179" s="203">
        <v>0</v>
      </c>
      <c r="AR179" s="203">
        <v>0</v>
      </c>
      <c r="AS179" s="203">
        <v>0</v>
      </c>
      <c r="AT179" s="203">
        <v>6</v>
      </c>
      <c r="AU179" s="203">
        <v>0</v>
      </c>
      <c r="AV179" s="203">
        <v>0</v>
      </c>
      <c r="AW179" s="203">
        <v>3</v>
      </c>
      <c r="AX179" s="203">
        <v>0</v>
      </c>
      <c r="AY179" s="211">
        <v>9</v>
      </c>
      <c r="AZ179" s="204">
        <v>0</v>
      </c>
      <c r="BA179" s="203">
        <v>0</v>
      </c>
      <c r="BB179" s="203">
        <v>0</v>
      </c>
      <c r="BC179" s="203">
        <v>0</v>
      </c>
      <c r="BD179" s="203">
        <v>0</v>
      </c>
      <c r="BE179" s="203">
        <v>0</v>
      </c>
      <c r="BF179" s="203">
        <v>0</v>
      </c>
      <c r="BG179" s="203">
        <v>0</v>
      </c>
      <c r="BH179" s="203">
        <v>0</v>
      </c>
      <c r="BI179" s="203">
        <v>0</v>
      </c>
      <c r="BJ179" s="203">
        <v>66</v>
      </c>
      <c r="BK179" s="203">
        <v>0</v>
      </c>
      <c r="BL179" s="203">
        <v>0</v>
      </c>
      <c r="BM179" s="203">
        <v>3</v>
      </c>
      <c r="BN179" s="203">
        <v>0</v>
      </c>
      <c r="BO179" s="211">
        <v>69</v>
      </c>
      <c r="BP179" s="204">
        <v>0</v>
      </c>
      <c r="BQ179" s="203">
        <v>0</v>
      </c>
      <c r="BR179" s="203">
        <v>0</v>
      </c>
      <c r="BS179" s="203">
        <v>0</v>
      </c>
      <c r="BT179" s="203">
        <v>0</v>
      </c>
      <c r="BU179" s="203">
        <v>0</v>
      </c>
      <c r="BV179" s="203">
        <v>0</v>
      </c>
      <c r="BW179" s="203">
        <v>0</v>
      </c>
      <c r="BX179" s="203">
        <v>0</v>
      </c>
      <c r="BY179" s="203">
        <v>0</v>
      </c>
      <c r="BZ179" s="203">
        <v>51</v>
      </c>
      <c r="CA179" s="203">
        <v>1</v>
      </c>
      <c r="CB179" s="203">
        <v>0</v>
      </c>
      <c r="CC179" s="203">
        <v>0</v>
      </c>
      <c r="CD179" s="203">
        <v>0</v>
      </c>
      <c r="CE179" s="211">
        <v>52</v>
      </c>
    </row>
    <row r="180" spans="1:83" ht="15" customHeight="1" x14ac:dyDescent="0.25">
      <c r="A180" s="38"/>
      <c r="B180" s="13"/>
      <c r="C180" s="202" t="s">
        <v>156</v>
      </c>
      <c r="D180" s="204">
        <v>0</v>
      </c>
      <c r="E180" s="203">
        <v>0</v>
      </c>
      <c r="F180" s="203">
        <v>0</v>
      </c>
      <c r="G180" s="203">
        <v>0</v>
      </c>
      <c r="H180" s="203">
        <v>0</v>
      </c>
      <c r="I180" s="203">
        <v>0</v>
      </c>
      <c r="J180" s="203">
        <v>0</v>
      </c>
      <c r="K180" s="203">
        <v>0</v>
      </c>
      <c r="L180" s="203">
        <v>0</v>
      </c>
      <c r="M180" s="203">
        <v>1</v>
      </c>
      <c r="N180" s="203">
        <v>30</v>
      </c>
      <c r="O180" s="203">
        <v>2</v>
      </c>
      <c r="P180" s="203">
        <v>0</v>
      </c>
      <c r="Q180" s="203">
        <v>5</v>
      </c>
      <c r="R180" s="203">
        <v>7</v>
      </c>
      <c r="S180" s="211">
        <v>45</v>
      </c>
      <c r="T180" s="204">
        <v>0</v>
      </c>
      <c r="U180" s="203">
        <v>0</v>
      </c>
      <c r="V180" s="203">
        <v>0</v>
      </c>
      <c r="W180" s="203">
        <v>0</v>
      </c>
      <c r="X180" s="203">
        <v>0</v>
      </c>
      <c r="Y180" s="203">
        <v>0</v>
      </c>
      <c r="Z180" s="203">
        <v>0</v>
      </c>
      <c r="AA180" s="203">
        <v>0</v>
      </c>
      <c r="AB180" s="203">
        <v>0</v>
      </c>
      <c r="AC180" s="203">
        <v>0</v>
      </c>
      <c r="AD180" s="203">
        <v>32</v>
      </c>
      <c r="AE180" s="203">
        <v>1</v>
      </c>
      <c r="AF180" s="203">
        <v>5</v>
      </c>
      <c r="AG180" s="203">
        <v>9</v>
      </c>
      <c r="AH180" s="203">
        <v>2</v>
      </c>
      <c r="AI180" s="211">
        <v>49</v>
      </c>
      <c r="AJ180" s="204">
        <v>0</v>
      </c>
      <c r="AK180" s="203">
        <v>0</v>
      </c>
      <c r="AL180" s="203">
        <v>0</v>
      </c>
      <c r="AM180" s="203">
        <v>0</v>
      </c>
      <c r="AN180" s="203">
        <v>0</v>
      </c>
      <c r="AO180" s="203">
        <v>0</v>
      </c>
      <c r="AP180" s="203">
        <v>0</v>
      </c>
      <c r="AQ180" s="203">
        <v>0</v>
      </c>
      <c r="AR180" s="203">
        <v>0</v>
      </c>
      <c r="AS180" s="203">
        <v>0</v>
      </c>
      <c r="AT180" s="203">
        <v>12</v>
      </c>
      <c r="AU180" s="203">
        <v>1</v>
      </c>
      <c r="AV180" s="203">
        <v>1</v>
      </c>
      <c r="AW180" s="203">
        <v>1</v>
      </c>
      <c r="AX180" s="203">
        <v>0</v>
      </c>
      <c r="AY180" s="211">
        <v>15</v>
      </c>
      <c r="AZ180" s="204">
        <v>0</v>
      </c>
      <c r="BA180" s="203">
        <v>0</v>
      </c>
      <c r="BB180" s="203">
        <v>0</v>
      </c>
      <c r="BC180" s="203">
        <v>0</v>
      </c>
      <c r="BD180" s="203">
        <v>0</v>
      </c>
      <c r="BE180" s="203">
        <v>0</v>
      </c>
      <c r="BF180" s="203">
        <v>0</v>
      </c>
      <c r="BG180" s="203">
        <v>0</v>
      </c>
      <c r="BH180" s="203">
        <v>0</v>
      </c>
      <c r="BI180" s="203">
        <v>1</v>
      </c>
      <c r="BJ180" s="203">
        <v>13</v>
      </c>
      <c r="BK180" s="203">
        <v>0</v>
      </c>
      <c r="BL180" s="203">
        <v>1</v>
      </c>
      <c r="BM180" s="203">
        <v>2</v>
      </c>
      <c r="BN180" s="203">
        <v>0</v>
      </c>
      <c r="BO180" s="211">
        <v>17</v>
      </c>
      <c r="BP180" s="204">
        <v>0</v>
      </c>
      <c r="BQ180" s="203">
        <v>0</v>
      </c>
      <c r="BR180" s="203">
        <v>0</v>
      </c>
      <c r="BS180" s="203">
        <v>0</v>
      </c>
      <c r="BT180" s="203">
        <v>0</v>
      </c>
      <c r="BU180" s="203">
        <v>0</v>
      </c>
      <c r="BV180" s="203">
        <v>0</v>
      </c>
      <c r="BW180" s="203">
        <v>0</v>
      </c>
      <c r="BX180" s="203">
        <v>0</v>
      </c>
      <c r="BY180" s="203">
        <v>2</v>
      </c>
      <c r="BZ180" s="203">
        <v>12</v>
      </c>
      <c r="CA180" s="203">
        <v>0</v>
      </c>
      <c r="CB180" s="203">
        <v>6</v>
      </c>
      <c r="CC180" s="203">
        <v>1</v>
      </c>
      <c r="CD180" s="203">
        <v>0</v>
      </c>
      <c r="CE180" s="211">
        <v>21</v>
      </c>
    </row>
    <row r="181" spans="1:83" ht="15" customHeight="1" x14ac:dyDescent="0.25">
      <c r="A181" s="38"/>
      <c r="B181" s="13"/>
      <c r="C181" s="202" t="s">
        <v>157</v>
      </c>
      <c r="D181" s="204">
        <v>0</v>
      </c>
      <c r="E181" s="203">
        <v>0</v>
      </c>
      <c r="F181" s="203">
        <v>0</v>
      </c>
      <c r="G181" s="203">
        <v>0</v>
      </c>
      <c r="H181" s="203">
        <v>0</v>
      </c>
      <c r="I181" s="203">
        <v>0</v>
      </c>
      <c r="J181" s="203">
        <v>0</v>
      </c>
      <c r="K181" s="203">
        <v>0</v>
      </c>
      <c r="L181" s="203">
        <v>0</v>
      </c>
      <c r="M181" s="203">
        <v>0</v>
      </c>
      <c r="N181" s="203">
        <v>0</v>
      </c>
      <c r="O181" s="203">
        <v>0</v>
      </c>
      <c r="P181" s="203">
        <v>0</v>
      </c>
      <c r="Q181" s="203">
        <v>0</v>
      </c>
      <c r="R181" s="203">
        <v>0</v>
      </c>
      <c r="S181" s="211">
        <v>0</v>
      </c>
      <c r="T181" s="204">
        <v>0</v>
      </c>
      <c r="U181" s="203">
        <v>0</v>
      </c>
      <c r="V181" s="203">
        <v>0</v>
      </c>
      <c r="W181" s="203">
        <v>0</v>
      </c>
      <c r="X181" s="203">
        <v>0</v>
      </c>
      <c r="Y181" s="203">
        <v>0</v>
      </c>
      <c r="Z181" s="203">
        <v>0</v>
      </c>
      <c r="AA181" s="203">
        <v>0</v>
      </c>
      <c r="AB181" s="203">
        <v>0</v>
      </c>
      <c r="AC181" s="203">
        <v>0</v>
      </c>
      <c r="AD181" s="203">
        <v>2</v>
      </c>
      <c r="AE181" s="203">
        <v>0</v>
      </c>
      <c r="AF181" s="203">
        <v>0</v>
      </c>
      <c r="AG181" s="203">
        <v>0</v>
      </c>
      <c r="AH181" s="203">
        <v>0</v>
      </c>
      <c r="AI181" s="211">
        <v>2</v>
      </c>
      <c r="AJ181" s="204">
        <v>0</v>
      </c>
      <c r="AK181" s="203">
        <v>0</v>
      </c>
      <c r="AL181" s="203">
        <v>0</v>
      </c>
      <c r="AM181" s="203">
        <v>0</v>
      </c>
      <c r="AN181" s="203">
        <v>0</v>
      </c>
      <c r="AO181" s="203">
        <v>0</v>
      </c>
      <c r="AP181" s="203">
        <v>0</v>
      </c>
      <c r="AQ181" s="203">
        <v>0</v>
      </c>
      <c r="AR181" s="203">
        <v>0</v>
      </c>
      <c r="AS181" s="203">
        <v>0</v>
      </c>
      <c r="AT181" s="203">
        <v>1</v>
      </c>
      <c r="AU181" s="203">
        <v>0</v>
      </c>
      <c r="AV181" s="203">
        <v>1</v>
      </c>
      <c r="AW181" s="203">
        <v>0</v>
      </c>
      <c r="AX181" s="203">
        <v>0</v>
      </c>
      <c r="AY181" s="211">
        <v>2</v>
      </c>
      <c r="AZ181" s="204">
        <v>1</v>
      </c>
      <c r="BA181" s="203">
        <v>0</v>
      </c>
      <c r="BB181" s="203">
        <v>0</v>
      </c>
      <c r="BC181" s="203">
        <v>0</v>
      </c>
      <c r="BD181" s="203">
        <v>0</v>
      </c>
      <c r="BE181" s="203">
        <v>0</v>
      </c>
      <c r="BF181" s="203">
        <v>0</v>
      </c>
      <c r="BG181" s="203">
        <v>0</v>
      </c>
      <c r="BH181" s="203">
        <v>0</v>
      </c>
      <c r="BI181" s="203">
        <v>0</v>
      </c>
      <c r="BJ181" s="203">
        <v>1</v>
      </c>
      <c r="BK181" s="203">
        <v>0</v>
      </c>
      <c r="BL181" s="203">
        <v>0</v>
      </c>
      <c r="BM181" s="203">
        <v>0</v>
      </c>
      <c r="BN181" s="203">
        <v>0</v>
      </c>
      <c r="BO181" s="211">
        <v>2</v>
      </c>
      <c r="BP181" s="204">
        <v>0</v>
      </c>
      <c r="BQ181" s="203">
        <v>0</v>
      </c>
      <c r="BR181" s="203">
        <v>0</v>
      </c>
      <c r="BS181" s="203">
        <v>0</v>
      </c>
      <c r="BT181" s="203">
        <v>0</v>
      </c>
      <c r="BU181" s="203">
        <v>0</v>
      </c>
      <c r="BV181" s="203">
        <v>0</v>
      </c>
      <c r="BW181" s="203">
        <v>0</v>
      </c>
      <c r="BX181" s="203">
        <v>1</v>
      </c>
      <c r="BY181" s="203">
        <v>1</v>
      </c>
      <c r="BZ181" s="203">
        <v>3</v>
      </c>
      <c r="CA181" s="203">
        <v>0</v>
      </c>
      <c r="CB181" s="203">
        <v>0</v>
      </c>
      <c r="CC181" s="203">
        <v>0</v>
      </c>
      <c r="CD181" s="203">
        <v>0</v>
      </c>
      <c r="CE181" s="211">
        <v>5</v>
      </c>
    </row>
    <row r="182" spans="1:83" ht="15" customHeight="1" x14ac:dyDescent="0.25">
      <c r="A182" s="38"/>
      <c r="B182" s="13"/>
      <c r="C182" s="202" t="s">
        <v>158</v>
      </c>
      <c r="D182" s="204">
        <v>22</v>
      </c>
      <c r="E182" s="203">
        <v>0</v>
      </c>
      <c r="F182" s="203">
        <v>0</v>
      </c>
      <c r="G182" s="203">
        <v>1</v>
      </c>
      <c r="H182" s="203">
        <v>8</v>
      </c>
      <c r="I182" s="203">
        <v>0</v>
      </c>
      <c r="J182" s="203">
        <v>1</v>
      </c>
      <c r="K182" s="203">
        <v>0</v>
      </c>
      <c r="L182" s="203">
        <v>54</v>
      </c>
      <c r="M182" s="203">
        <v>64</v>
      </c>
      <c r="N182" s="203">
        <v>395</v>
      </c>
      <c r="O182" s="203">
        <v>37</v>
      </c>
      <c r="P182" s="203">
        <v>64</v>
      </c>
      <c r="Q182" s="203">
        <v>47</v>
      </c>
      <c r="R182" s="203">
        <v>2</v>
      </c>
      <c r="S182" s="211">
        <v>695</v>
      </c>
      <c r="T182" s="204">
        <v>33</v>
      </c>
      <c r="U182" s="203">
        <v>0</v>
      </c>
      <c r="V182" s="203">
        <v>1</v>
      </c>
      <c r="W182" s="203">
        <v>0</v>
      </c>
      <c r="X182" s="203">
        <v>3</v>
      </c>
      <c r="Y182" s="203">
        <v>3</v>
      </c>
      <c r="Z182" s="203">
        <v>3</v>
      </c>
      <c r="AA182" s="203">
        <v>0</v>
      </c>
      <c r="AB182" s="203">
        <v>48</v>
      </c>
      <c r="AC182" s="203">
        <v>60</v>
      </c>
      <c r="AD182" s="203">
        <v>389</v>
      </c>
      <c r="AE182" s="203">
        <v>46</v>
      </c>
      <c r="AF182" s="203">
        <v>63</v>
      </c>
      <c r="AG182" s="203">
        <v>34</v>
      </c>
      <c r="AH182" s="203">
        <v>3</v>
      </c>
      <c r="AI182" s="211">
        <v>686</v>
      </c>
      <c r="AJ182" s="204">
        <v>33</v>
      </c>
      <c r="AK182" s="203">
        <v>0</v>
      </c>
      <c r="AL182" s="203">
        <v>0</v>
      </c>
      <c r="AM182" s="203">
        <v>2</v>
      </c>
      <c r="AN182" s="203">
        <v>7</v>
      </c>
      <c r="AO182" s="203">
        <v>2</v>
      </c>
      <c r="AP182" s="203">
        <v>4</v>
      </c>
      <c r="AQ182" s="203">
        <v>0</v>
      </c>
      <c r="AR182" s="203">
        <v>45</v>
      </c>
      <c r="AS182" s="203">
        <v>52</v>
      </c>
      <c r="AT182" s="203">
        <v>403</v>
      </c>
      <c r="AU182" s="203">
        <v>42</v>
      </c>
      <c r="AV182" s="203">
        <v>76</v>
      </c>
      <c r="AW182" s="203">
        <v>42</v>
      </c>
      <c r="AX182" s="203">
        <v>3</v>
      </c>
      <c r="AY182" s="211">
        <v>711</v>
      </c>
      <c r="AZ182" s="204">
        <v>24</v>
      </c>
      <c r="BA182" s="203">
        <v>0</v>
      </c>
      <c r="BB182" s="203">
        <v>1</v>
      </c>
      <c r="BC182" s="203">
        <v>0</v>
      </c>
      <c r="BD182" s="203">
        <v>1</v>
      </c>
      <c r="BE182" s="203">
        <v>2</v>
      </c>
      <c r="BF182" s="203">
        <v>3</v>
      </c>
      <c r="BG182" s="203">
        <v>0</v>
      </c>
      <c r="BH182" s="203">
        <v>35</v>
      </c>
      <c r="BI182" s="203">
        <v>59</v>
      </c>
      <c r="BJ182" s="203">
        <v>367</v>
      </c>
      <c r="BK182" s="203">
        <v>39</v>
      </c>
      <c r="BL182" s="203">
        <v>67</v>
      </c>
      <c r="BM182" s="203">
        <v>28</v>
      </c>
      <c r="BN182" s="203">
        <v>0</v>
      </c>
      <c r="BO182" s="211">
        <v>626</v>
      </c>
      <c r="BP182" s="204">
        <v>18</v>
      </c>
      <c r="BQ182" s="203">
        <v>0</v>
      </c>
      <c r="BR182" s="203">
        <v>0</v>
      </c>
      <c r="BS182" s="203">
        <v>0</v>
      </c>
      <c r="BT182" s="203">
        <v>1</v>
      </c>
      <c r="BU182" s="203">
        <v>4</v>
      </c>
      <c r="BV182" s="203">
        <v>0</v>
      </c>
      <c r="BW182" s="203">
        <v>1</v>
      </c>
      <c r="BX182" s="203">
        <v>27</v>
      </c>
      <c r="BY182" s="203">
        <v>40</v>
      </c>
      <c r="BZ182" s="203">
        <v>283</v>
      </c>
      <c r="CA182" s="203">
        <v>26</v>
      </c>
      <c r="CB182" s="203">
        <v>49</v>
      </c>
      <c r="CC182" s="203">
        <v>28</v>
      </c>
      <c r="CD182" s="203">
        <v>5</v>
      </c>
      <c r="CE182" s="211">
        <v>482</v>
      </c>
    </row>
    <row r="183" spans="1:83" ht="15" customHeight="1" x14ac:dyDescent="0.25">
      <c r="A183" s="38"/>
      <c r="B183" s="13"/>
      <c r="C183" s="202" t="s">
        <v>393</v>
      </c>
      <c r="D183" s="204">
        <v>0</v>
      </c>
      <c r="E183" s="203">
        <v>0</v>
      </c>
      <c r="F183" s="203">
        <v>0</v>
      </c>
      <c r="G183" s="203">
        <v>0</v>
      </c>
      <c r="H183" s="203">
        <v>2</v>
      </c>
      <c r="I183" s="203">
        <v>0</v>
      </c>
      <c r="J183" s="203">
        <v>0</v>
      </c>
      <c r="K183" s="203">
        <v>0</v>
      </c>
      <c r="L183" s="203">
        <v>0</v>
      </c>
      <c r="M183" s="203">
        <v>2</v>
      </c>
      <c r="N183" s="203">
        <v>216</v>
      </c>
      <c r="O183" s="203">
        <v>17</v>
      </c>
      <c r="P183" s="203">
        <v>17</v>
      </c>
      <c r="Q183" s="203">
        <v>85</v>
      </c>
      <c r="R183" s="203">
        <v>1</v>
      </c>
      <c r="S183" s="211">
        <v>340</v>
      </c>
      <c r="T183" s="204">
        <v>0</v>
      </c>
      <c r="U183" s="203">
        <v>0</v>
      </c>
      <c r="V183" s="203">
        <v>0</v>
      </c>
      <c r="W183" s="203">
        <v>0</v>
      </c>
      <c r="X183" s="203">
        <v>1</v>
      </c>
      <c r="Y183" s="203">
        <v>0</v>
      </c>
      <c r="Z183" s="203">
        <v>1</v>
      </c>
      <c r="AA183" s="203">
        <v>1</v>
      </c>
      <c r="AB183" s="203">
        <v>1</v>
      </c>
      <c r="AC183" s="203">
        <v>2</v>
      </c>
      <c r="AD183" s="203">
        <v>183</v>
      </c>
      <c r="AE183" s="203">
        <v>5</v>
      </c>
      <c r="AF183" s="203">
        <v>19</v>
      </c>
      <c r="AG183" s="203">
        <v>53</v>
      </c>
      <c r="AH183" s="203">
        <v>1</v>
      </c>
      <c r="AI183" s="211">
        <v>267</v>
      </c>
      <c r="AJ183" s="204">
        <v>1</v>
      </c>
      <c r="AK183" s="203">
        <v>0</v>
      </c>
      <c r="AL183" s="203">
        <v>0</v>
      </c>
      <c r="AM183" s="203">
        <v>0</v>
      </c>
      <c r="AN183" s="203">
        <v>2</v>
      </c>
      <c r="AO183" s="203">
        <v>1</v>
      </c>
      <c r="AP183" s="203">
        <v>4</v>
      </c>
      <c r="AQ183" s="203">
        <v>1</v>
      </c>
      <c r="AR183" s="203">
        <v>1</v>
      </c>
      <c r="AS183" s="203">
        <v>8</v>
      </c>
      <c r="AT183" s="203">
        <v>150</v>
      </c>
      <c r="AU183" s="203">
        <v>6</v>
      </c>
      <c r="AV183" s="203">
        <v>27</v>
      </c>
      <c r="AW183" s="203">
        <v>36</v>
      </c>
      <c r="AX183" s="203">
        <v>0</v>
      </c>
      <c r="AY183" s="211">
        <v>237</v>
      </c>
      <c r="AZ183" s="204">
        <v>1</v>
      </c>
      <c r="BA183" s="203">
        <v>0</v>
      </c>
      <c r="BB183" s="203">
        <v>0</v>
      </c>
      <c r="BC183" s="203">
        <v>0</v>
      </c>
      <c r="BD183" s="203">
        <v>1</v>
      </c>
      <c r="BE183" s="203">
        <v>0</v>
      </c>
      <c r="BF183" s="203">
        <v>2</v>
      </c>
      <c r="BG183" s="203">
        <v>2</v>
      </c>
      <c r="BH183" s="203">
        <v>4</v>
      </c>
      <c r="BI183" s="203">
        <v>7</v>
      </c>
      <c r="BJ183" s="203">
        <v>132</v>
      </c>
      <c r="BK183" s="203">
        <v>8</v>
      </c>
      <c r="BL183" s="203">
        <v>11</v>
      </c>
      <c r="BM183" s="203">
        <v>36</v>
      </c>
      <c r="BN183" s="203">
        <v>1</v>
      </c>
      <c r="BO183" s="211">
        <v>205</v>
      </c>
      <c r="BP183" s="204">
        <v>1</v>
      </c>
      <c r="BQ183" s="203">
        <v>0</v>
      </c>
      <c r="BR183" s="203">
        <v>1</v>
      </c>
      <c r="BS183" s="203">
        <v>0</v>
      </c>
      <c r="BT183" s="203">
        <v>0</v>
      </c>
      <c r="BU183" s="203">
        <v>2</v>
      </c>
      <c r="BV183" s="203">
        <v>1</v>
      </c>
      <c r="BW183" s="203">
        <v>0</v>
      </c>
      <c r="BX183" s="203">
        <v>0</v>
      </c>
      <c r="BY183" s="203">
        <v>2</v>
      </c>
      <c r="BZ183" s="203">
        <v>122</v>
      </c>
      <c r="CA183" s="203">
        <v>3</v>
      </c>
      <c r="CB183" s="203">
        <v>19</v>
      </c>
      <c r="CC183" s="203">
        <v>40</v>
      </c>
      <c r="CD183" s="203">
        <v>3</v>
      </c>
      <c r="CE183" s="211">
        <v>194</v>
      </c>
    </row>
    <row r="184" spans="1:83" ht="15" customHeight="1" x14ac:dyDescent="0.25">
      <c r="A184" s="38"/>
      <c r="B184" s="202"/>
      <c r="C184" s="202" t="s">
        <v>41</v>
      </c>
      <c r="D184" s="204">
        <v>22</v>
      </c>
      <c r="E184" s="203">
        <v>0</v>
      </c>
      <c r="F184" s="203">
        <v>0</v>
      </c>
      <c r="G184" s="203">
        <v>1</v>
      </c>
      <c r="H184" s="203">
        <v>10</v>
      </c>
      <c r="I184" s="203">
        <v>0</v>
      </c>
      <c r="J184" s="203">
        <v>1</v>
      </c>
      <c r="K184" s="203">
        <v>0</v>
      </c>
      <c r="L184" s="203">
        <v>54</v>
      </c>
      <c r="M184" s="203">
        <v>67</v>
      </c>
      <c r="N184" s="203">
        <v>677</v>
      </c>
      <c r="O184" s="203">
        <v>57</v>
      </c>
      <c r="P184" s="203">
        <v>82</v>
      </c>
      <c r="Q184" s="203">
        <v>138</v>
      </c>
      <c r="R184" s="203">
        <v>10</v>
      </c>
      <c r="S184" s="211">
        <v>1119</v>
      </c>
      <c r="T184" s="204">
        <v>33</v>
      </c>
      <c r="U184" s="203">
        <v>0</v>
      </c>
      <c r="V184" s="203">
        <v>1</v>
      </c>
      <c r="W184" s="203">
        <v>0</v>
      </c>
      <c r="X184" s="203">
        <v>4</v>
      </c>
      <c r="Y184" s="203">
        <v>3</v>
      </c>
      <c r="Z184" s="203">
        <v>4</v>
      </c>
      <c r="AA184" s="203">
        <v>1</v>
      </c>
      <c r="AB184" s="203">
        <v>49</v>
      </c>
      <c r="AC184" s="203">
        <v>62</v>
      </c>
      <c r="AD184" s="203">
        <v>646</v>
      </c>
      <c r="AE184" s="203">
        <v>53</v>
      </c>
      <c r="AF184" s="203">
        <v>87</v>
      </c>
      <c r="AG184" s="203">
        <v>98</v>
      </c>
      <c r="AH184" s="203">
        <v>6</v>
      </c>
      <c r="AI184" s="211">
        <v>1047</v>
      </c>
      <c r="AJ184" s="204">
        <v>34</v>
      </c>
      <c r="AK184" s="203">
        <v>0</v>
      </c>
      <c r="AL184" s="203">
        <v>0</v>
      </c>
      <c r="AM184" s="203">
        <v>2</v>
      </c>
      <c r="AN184" s="203">
        <v>9</v>
      </c>
      <c r="AO184" s="203">
        <v>3</v>
      </c>
      <c r="AP184" s="203">
        <v>8</v>
      </c>
      <c r="AQ184" s="203">
        <v>1</v>
      </c>
      <c r="AR184" s="203">
        <v>46</v>
      </c>
      <c r="AS184" s="203">
        <v>60</v>
      </c>
      <c r="AT184" s="203">
        <v>606</v>
      </c>
      <c r="AU184" s="203">
        <v>49</v>
      </c>
      <c r="AV184" s="203">
        <v>105</v>
      </c>
      <c r="AW184" s="203">
        <v>82</v>
      </c>
      <c r="AX184" s="203">
        <v>3</v>
      </c>
      <c r="AY184" s="211">
        <v>1008</v>
      </c>
      <c r="AZ184" s="204">
        <v>26</v>
      </c>
      <c r="BA184" s="203">
        <v>0</v>
      </c>
      <c r="BB184" s="203">
        <v>1</v>
      </c>
      <c r="BC184" s="203">
        <v>0</v>
      </c>
      <c r="BD184" s="203">
        <v>2</v>
      </c>
      <c r="BE184" s="203">
        <v>2</v>
      </c>
      <c r="BF184" s="203">
        <v>5</v>
      </c>
      <c r="BG184" s="203">
        <v>2</v>
      </c>
      <c r="BH184" s="203">
        <v>39</v>
      </c>
      <c r="BI184" s="203">
        <v>67</v>
      </c>
      <c r="BJ184" s="203">
        <v>592</v>
      </c>
      <c r="BK184" s="203">
        <v>47</v>
      </c>
      <c r="BL184" s="203">
        <v>79</v>
      </c>
      <c r="BM184" s="203">
        <v>70</v>
      </c>
      <c r="BN184" s="203">
        <v>1</v>
      </c>
      <c r="BO184" s="211">
        <v>933</v>
      </c>
      <c r="BP184" s="204">
        <v>19</v>
      </c>
      <c r="BQ184" s="203">
        <v>0</v>
      </c>
      <c r="BR184" s="203">
        <v>1</v>
      </c>
      <c r="BS184" s="203">
        <v>0</v>
      </c>
      <c r="BT184" s="203">
        <v>1</v>
      </c>
      <c r="BU184" s="203">
        <v>6</v>
      </c>
      <c r="BV184" s="203">
        <v>1</v>
      </c>
      <c r="BW184" s="203">
        <v>1</v>
      </c>
      <c r="BX184" s="203">
        <v>28</v>
      </c>
      <c r="BY184" s="203">
        <v>45</v>
      </c>
      <c r="BZ184" s="203">
        <v>483</v>
      </c>
      <c r="CA184" s="203">
        <v>30</v>
      </c>
      <c r="CB184" s="203">
        <v>75</v>
      </c>
      <c r="CC184" s="203">
        <v>69</v>
      </c>
      <c r="CD184" s="203">
        <v>8</v>
      </c>
      <c r="CE184" s="211">
        <v>767</v>
      </c>
    </row>
    <row r="185" spans="1:83" ht="15" customHeight="1" x14ac:dyDescent="0.25">
      <c r="A185" s="38"/>
      <c r="B185" s="13" t="s">
        <v>159</v>
      </c>
      <c r="C185" s="202" t="s">
        <v>159</v>
      </c>
      <c r="D185" s="204">
        <v>1</v>
      </c>
      <c r="E185" s="203">
        <v>0</v>
      </c>
      <c r="F185" s="203">
        <v>0</v>
      </c>
      <c r="G185" s="203">
        <v>0</v>
      </c>
      <c r="H185" s="203">
        <v>0</v>
      </c>
      <c r="I185" s="203">
        <v>1</v>
      </c>
      <c r="J185" s="203">
        <v>1</v>
      </c>
      <c r="K185" s="203">
        <v>0</v>
      </c>
      <c r="L185" s="203">
        <v>0</v>
      </c>
      <c r="M185" s="203">
        <v>6</v>
      </c>
      <c r="N185" s="203">
        <v>347</v>
      </c>
      <c r="O185" s="203">
        <v>8</v>
      </c>
      <c r="P185" s="203">
        <v>17</v>
      </c>
      <c r="Q185" s="203">
        <v>59</v>
      </c>
      <c r="R185" s="203">
        <v>0</v>
      </c>
      <c r="S185" s="211">
        <v>440</v>
      </c>
      <c r="T185" s="204">
        <v>0</v>
      </c>
      <c r="U185" s="203">
        <v>0</v>
      </c>
      <c r="V185" s="203">
        <v>0</v>
      </c>
      <c r="W185" s="203">
        <v>0</v>
      </c>
      <c r="X185" s="203">
        <v>1</v>
      </c>
      <c r="Y185" s="203">
        <v>0</v>
      </c>
      <c r="Z185" s="203">
        <v>0</v>
      </c>
      <c r="AA185" s="203">
        <v>0</v>
      </c>
      <c r="AB185" s="203">
        <v>0</v>
      </c>
      <c r="AC185" s="203">
        <v>9</v>
      </c>
      <c r="AD185" s="203">
        <v>404</v>
      </c>
      <c r="AE185" s="203">
        <v>6</v>
      </c>
      <c r="AF185" s="203">
        <v>17</v>
      </c>
      <c r="AG185" s="203">
        <v>71</v>
      </c>
      <c r="AH185" s="203">
        <v>0</v>
      </c>
      <c r="AI185" s="211">
        <v>508</v>
      </c>
      <c r="AJ185" s="204">
        <v>0</v>
      </c>
      <c r="AK185" s="203">
        <v>0</v>
      </c>
      <c r="AL185" s="203">
        <v>0</v>
      </c>
      <c r="AM185" s="203">
        <v>0</v>
      </c>
      <c r="AN185" s="203">
        <v>0</v>
      </c>
      <c r="AO185" s="203">
        <v>2</v>
      </c>
      <c r="AP185" s="203">
        <v>2</v>
      </c>
      <c r="AQ185" s="203">
        <v>0</v>
      </c>
      <c r="AR185" s="203">
        <v>0</v>
      </c>
      <c r="AS185" s="203">
        <v>8</v>
      </c>
      <c r="AT185" s="203">
        <v>348</v>
      </c>
      <c r="AU185" s="203">
        <v>2</v>
      </c>
      <c r="AV185" s="203">
        <v>36</v>
      </c>
      <c r="AW185" s="203">
        <v>57</v>
      </c>
      <c r="AX185" s="203">
        <v>0</v>
      </c>
      <c r="AY185" s="211">
        <v>455</v>
      </c>
      <c r="AZ185" s="204">
        <v>1</v>
      </c>
      <c r="BA185" s="203">
        <v>0</v>
      </c>
      <c r="BB185" s="203">
        <v>1</v>
      </c>
      <c r="BC185" s="203">
        <v>0</v>
      </c>
      <c r="BD185" s="203">
        <v>0</v>
      </c>
      <c r="BE185" s="203">
        <v>0</v>
      </c>
      <c r="BF185" s="203">
        <v>1</v>
      </c>
      <c r="BG185" s="203">
        <v>0</v>
      </c>
      <c r="BH185" s="203">
        <v>1</v>
      </c>
      <c r="BI185" s="203">
        <v>2</v>
      </c>
      <c r="BJ185" s="203">
        <v>318</v>
      </c>
      <c r="BK185" s="203">
        <v>2</v>
      </c>
      <c r="BL185" s="203">
        <v>14</v>
      </c>
      <c r="BM185" s="203">
        <v>40</v>
      </c>
      <c r="BN185" s="203">
        <v>0</v>
      </c>
      <c r="BO185" s="211">
        <v>380</v>
      </c>
      <c r="BP185" s="204">
        <v>4</v>
      </c>
      <c r="BQ185" s="203">
        <v>0</v>
      </c>
      <c r="BR185" s="203">
        <v>0</v>
      </c>
      <c r="BS185" s="203">
        <v>0</v>
      </c>
      <c r="BT185" s="203">
        <v>0</v>
      </c>
      <c r="BU185" s="203">
        <v>0</v>
      </c>
      <c r="BV185" s="203">
        <v>1</v>
      </c>
      <c r="BW185" s="203">
        <v>0</v>
      </c>
      <c r="BX185" s="203">
        <v>1</v>
      </c>
      <c r="BY185" s="203">
        <v>16</v>
      </c>
      <c r="BZ185" s="203">
        <v>337</v>
      </c>
      <c r="CA185" s="203">
        <v>0</v>
      </c>
      <c r="CB185" s="203">
        <v>29</v>
      </c>
      <c r="CC185" s="203">
        <v>43</v>
      </c>
      <c r="CD185" s="203">
        <v>1</v>
      </c>
      <c r="CE185" s="211">
        <v>432</v>
      </c>
    </row>
    <row r="186" spans="1:83" ht="15" customHeight="1" x14ac:dyDescent="0.25">
      <c r="A186" s="38"/>
      <c r="B186" s="13" t="s">
        <v>160</v>
      </c>
      <c r="C186" s="202" t="s">
        <v>161</v>
      </c>
      <c r="D186" s="204">
        <v>1</v>
      </c>
      <c r="E186" s="203">
        <v>0</v>
      </c>
      <c r="F186" s="203">
        <v>0</v>
      </c>
      <c r="G186" s="203">
        <v>1</v>
      </c>
      <c r="H186" s="203">
        <v>0</v>
      </c>
      <c r="I186" s="203">
        <v>0</v>
      </c>
      <c r="J186" s="203">
        <v>5</v>
      </c>
      <c r="K186" s="203">
        <v>0</v>
      </c>
      <c r="L186" s="203">
        <v>0</v>
      </c>
      <c r="M186" s="203">
        <v>11</v>
      </c>
      <c r="N186" s="203">
        <v>125</v>
      </c>
      <c r="O186" s="203">
        <v>4</v>
      </c>
      <c r="P186" s="203">
        <v>12</v>
      </c>
      <c r="Q186" s="203">
        <v>10</v>
      </c>
      <c r="R186" s="203">
        <v>0</v>
      </c>
      <c r="S186" s="211">
        <v>169</v>
      </c>
      <c r="T186" s="204">
        <v>11</v>
      </c>
      <c r="U186" s="203">
        <v>0</v>
      </c>
      <c r="V186" s="203">
        <v>0</v>
      </c>
      <c r="W186" s="203">
        <v>1</v>
      </c>
      <c r="X186" s="203">
        <v>1</v>
      </c>
      <c r="Y186" s="203">
        <v>3</v>
      </c>
      <c r="Z186" s="203">
        <v>2</v>
      </c>
      <c r="AA186" s="203">
        <v>0</v>
      </c>
      <c r="AB186" s="203">
        <v>0</v>
      </c>
      <c r="AC186" s="203">
        <v>11</v>
      </c>
      <c r="AD186" s="203">
        <v>69</v>
      </c>
      <c r="AE186" s="203">
        <v>2</v>
      </c>
      <c r="AF186" s="203">
        <v>6</v>
      </c>
      <c r="AG186" s="203">
        <v>7</v>
      </c>
      <c r="AH186" s="203">
        <v>1</v>
      </c>
      <c r="AI186" s="211">
        <v>114</v>
      </c>
      <c r="AJ186" s="204">
        <v>4</v>
      </c>
      <c r="AK186" s="203">
        <v>0</v>
      </c>
      <c r="AL186" s="203">
        <v>0</v>
      </c>
      <c r="AM186" s="203">
        <v>0</v>
      </c>
      <c r="AN186" s="203">
        <v>0</v>
      </c>
      <c r="AO186" s="203">
        <v>0</v>
      </c>
      <c r="AP186" s="203">
        <v>2</v>
      </c>
      <c r="AQ186" s="203">
        <v>0</v>
      </c>
      <c r="AR186" s="203">
        <v>0</v>
      </c>
      <c r="AS186" s="203">
        <v>13</v>
      </c>
      <c r="AT186" s="203">
        <v>96</v>
      </c>
      <c r="AU186" s="203">
        <v>1</v>
      </c>
      <c r="AV186" s="203">
        <v>7</v>
      </c>
      <c r="AW186" s="203">
        <v>10</v>
      </c>
      <c r="AX186" s="203">
        <v>0</v>
      </c>
      <c r="AY186" s="211">
        <v>133</v>
      </c>
      <c r="AZ186" s="204">
        <v>7</v>
      </c>
      <c r="BA186" s="203">
        <v>0</v>
      </c>
      <c r="BB186" s="203">
        <v>0</v>
      </c>
      <c r="BC186" s="203">
        <v>2</v>
      </c>
      <c r="BD186" s="203">
        <v>0</v>
      </c>
      <c r="BE186" s="203">
        <v>5</v>
      </c>
      <c r="BF186" s="203">
        <v>2</v>
      </c>
      <c r="BG186" s="203">
        <v>0</v>
      </c>
      <c r="BH186" s="203">
        <v>0</v>
      </c>
      <c r="BI186" s="203">
        <v>4</v>
      </c>
      <c r="BJ186" s="203">
        <v>103</v>
      </c>
      <c r="BK186" s="203">
        <v>3</v>
      </c>
      <c r="BL186" s="203">
        <v>10</v>
      </c>
      <c r="BM186" s="203">
        <v>3</v>
      </c>
      <c r="BN186" s="203">
        <v>0</v>
      </c>
      <c r="BO186" s="211">
        <v>139</v>
      </c>
      <c r="BP186" s="204">
        <v>0</v>
      </c>
      <c r="BQ186" s="203">
        <v>0</v>
      </c>
      <c r="BR186" s="203">
        <v>0</v>
      </c>
      <c r="BS186" s="203">
        <v>0</v>
      </c>
      <c r="BT186" s="203">
        <v>1</v>
      </c>
      <c r="BU186" s="203">
        <v>0</v>
      </c>
      <c r="BV186" s="203">
        <v>2</v>
      </c>
      <c r="BW186" s="203">
        <v>0</v>
      </c>
      <c r="BX186" s="203">
        <v>0</v>
      </c>
      <c r="BY186" s="203">
        <v>4</v>
      </c>
      <c r="BZ186" s="203">
        <v>70</v>
      </c>
      <c r="CA186" s="203">
        <v>0</v>
      </c>
      <c r="CB186" s="203">
        <v>7</v>
      </c>
      <c r="CC186" s="203">
        <v>6</v>
      </c>
      <c r="CD186" s="203">
        <v>0</v>
      </c>
      <c r="CE186" s="211">
        <v>90</v>
      </c>
    </row>
    <row r="187" spans="1:83" s="198" customFormat="1" ht="15" customHeight="1" x14ac:dyDescent="0.25">
      <c r="A187" s="38"/>
      <c r="B187" s="13"/>
      <c r="C187" s="202" t="s">
        <v>162</v>
      </c>
      <c r="D187" s="204">
        <v>4</v>
      </c>
      <c r="E187" s="203">
        <v>0</v>
      </c>
      <c r="F187" s="203">
        <v>0</v>
      </c>
      <c r="G187" s="203">
        <v>0</v>
      </c>
      <c r="H187" s="203">
        <v>0</v>
      </c>
      <c r="I187" s="203">
        <v>1</v>
      </c>
      <c r="J187" s="203">
        <v>0</v>
      </c>
      <c r="K187" s="203">
        <v>0</v>
      </c>
      <c r="L187" s="203">
        <v>0</v>
      </c>
      <c r="M187" s="203">
        <v>0</v>
      </c>
      <c r="N187" s="203">
        <v>0</v>
      </c>
      <c r="O187" s="203">
        <v>0</v>
      </c>
      <c r="P187" s="203">
        <v>0</v>
      </c>
      <c r="Q187" s="203">
        <v>0</v>
      </c>
      <c r="R187" s="203">
        <v>0</v>
      </c>
      <c r="S187" s="211">
        <v>5</v>
      </c>
      <c r="T187" s="204">
        <v>2</v>
      </c>
      <c r="U187" s="203">
        <v>0</v>
      </c>
      <c r="V187" s="203">
        <v>1</v>
      </c>
      <c r="W187" s="203">
        <v>2</v>
      </c>
      <c r="X187" s="203">
        <v>0</v>
      </c>
      <c r="Y187" s="203">
        <v>3</v>
      </c>
      <c r="Z187" s="203">
        <v>3</v>
      </c>
      <c r="AA187" s="203">
        <v>0</v>
      </c>
      <c r="AB187" s="203">
        <v>0</v>
      </c>
      <c r="AC187" s="203">
        <v>1</v>
      </c>
      <c r="AD187" s="203">
        <v>0</v>
      </c>
      <c r="AE187" s="203">
        <v>0</v>
      </c>
      <c r="AF187" s="203">
        <v>1</v>
      </c>
      <c r="AG187" s="203">
        <v>0</v>
      </c>
      <c r="AH187" s="203">
        <v>0</v>
      </c>
      <c r="AI187" s="211">
        <v>13</v>
      </c>
      <c r="AJ187" s="204">
        <v>2</v>
      </c>
      <c r="AK187" s="203">
        <v>0</v>
      </c>
      <c r="AL187" s="203">
        <v>0</v>
      </c>
      <c r="AM187" s="203">
        <v>0</v>
      </c>
      <c r="AN187" s="203">
        <v>0</v>
      </c>
      <c r="AO187" s="203">
        <v>1</v>
      </c>
      <c r="AP187" s="203">
        <v>2</v>
      </c>
      <c r="AQ187" s="203">
        <v>0</v>
      </c>
      <c r="AR187" s="203">
        <v>0</v>
      </c>
      <c r="AS187" s="203">
        <v>0</v>
      </c>
      <c r="AT187" s="203">
        <v>0</v>
      </c>
      <c r="AU187" s="203">
        <v>0</v>
      </c>
      <c r="AV187" s="203">
        <v>0</v>
      </c>
      <c r="AW187" s="203">
        <v>0</v>
      </c>
      <c r="AX187" s="203">
        <v>0</v>
      </c>
      <c r="AY187" s="211">
        <v>5</v>
      </c>
      <c r="AZ187" s="204">
        <v>0</v>
      </c>
      <c r="BA187" s="203">
        <v>0</v>
      </c>
      <c r="BB187" s="203">
        <v>1</v>
      </c>
      <c r="BC187" s="203">
        <v>0</v>
      </c>
      <c r="BD187" s="203">
        <v>0</v>
      </c>
      <c r="BE187" s="203">
        <v>0</v>
      </c>
      <c r="BF187" s="203">
        <v>0</v>
      </c>
      <c r="BG187" s="203">
        <v>0</v>
      </c>
      <c r="BH187" s="203">
        <v>0</v>
      </c>
      <c r="BI187" s="203">
        <v>1</v>
      </c>
      <c r="BJ187" s="203">
        <v>0</v>
      </c>
      <c r="BK187" s="203">
        <v>0</v>
      </c>
      <c r="BL187" s="203">
        <v>0</v>
      </c>
      <c r="BM187" s="203">
        <v>0</v>
      </c>
      <c r="BN187" s="203">
        <v>0</v>
      </c>
      <c r="BO187" s="211">
        <v>2</v>
      </c>
      <c r="BP187" s="204">
        <v>1</v>
      </c>
      <c r="BQ187" s="203">
        <v>0</v>
      </c>
      <c r="BR187" s="203">
        <v>0</v>
      </c>
      <c r="BS187" s="203">
        <v>0</v>
      </c>
      <c r="BT187" s="203">
        <v>0</v>
      </c>
      <c r="BU187" s="203">
        <v>0</v>
      </c>
      <c r="BV187" s="203">
        <v>0</v>
      </c>
      <c r="BW187" s="203">
        <v>0</v>
      </c>
      <c r="BX187" s="203">
        <v>0</v>
      </c>
      <c r="BY187" s="203">
        <v>1</v>
      </c>
      <c r="BZ187" s="203">
        <v>0</v>
      </c>
      <c r="CA187" s="203">
        <v>0</v>
      </c>
      <c r="CB187" s="203">
        <v>2</v>
      </c>
      <c r="CC187" s="203">
        <v>0</v>
      </c>
      <c r="CD187" s="203">
        <v>0</v>
      </c>
      <c r="CE187" s="211">
        <v>4</v>
      </c>
    </row>
    <row r="188" spans="1:83" ht="15" customHeight="1" x14ac:dyDescent="0.25">
      <c r="A188" s="38"/>
      <c r="B188" s="13"/>
      <c r="C188" s="202" t="s">
        <v>163</v>
      </c>
      <c r="D188" s="204">
        <v>0</v>
      </c>
      <c r="E188" s="203">
        <v>0</v>
      </c>
      <c r="F188" s="203">
        <v>0</v>
      </c>
      <c r="G188" s="203">
        <v>0</v>
      </c>
      <c r="H188" s="203">
        <v>0</v>
      </c>
      <c r="I188" s="203">
        <v>0</v>
      </c>
      <c r="J188" s="203">
        <v>0</v>
      </c>
      <c r="K188" s="203">
        <v>0</v>
      </c>
      <c r="L188" s="203">
        <v>0</v>
      </c>
      <c r="M188" s="203">
        <v>0</v>
      </c>
      <c r="N188" s="203">
        <v>3</v>
      </c>
      <c r="O188" s="203">
        <v>0</v>
      </c>
      <c r="P188" s="203">
        <v>0</v>
      </c>
      <c r="Q188" s="203">
        <v>0</v>
      </c>
      <c r="R188" s="203">
        <v>0</v>
      </c>
      <c r="S188" s="211">
        <v>3</v>
      </c>
      <c r="T188" s="204">
        <v>0</v>
      </c>
      <c r="U188" s="203">
        <v>0</v>
      </c>
      <c r="V188" s="203">
        <v>0</v>
      </c>
      <c r="W188" s="203">
        <v>0</v>
      </c>
      <c r="X188" s="203">
        <v>0</v>
      </c>
      <c r="Y188" s="203">
        <v>0</v>
      </c>
      <c r="Z188" s="203">
        <v>0</v>
      </c>
      <c r="AA188" s="203">
        <v>0</v>
      </c>
      <c r="AB188" s="203">
        <v>0</v>
      </c>
      <c r="AC188" s="203">
        <v>0</v>
      </c>
      <c r="AD188" s="203">
        <v>1</v>
      </c>
      <c r="AE188" s="203">
        <v>0</v>
      </c>
      <c r="AF188" s="203">
        <v>0</v>
      </c>
      <c r="AG188" s="203">
        <v>1</v>
      </c>
      <c r="AH188" s="203">
        <v>0</v>
      </c>
      <c r="AI188" s="211">
        <v>2</v>
      </c>
      <c r="AJ188" s="204">
        <v>0</v>
      </c>
      <c r="AK188" s="203">
        <v>0</v>
      </c>
      <c r="AL188" s="203">
        <v>0</v>
      </c>
      <c r="AM188" s="203">
        <v>0</v>
      </c>
      <c r="AN188" s="203">
        <v>0</v>
      </c>
      <c r="AO188" s="203">
        <v>0</v>
      </c>
      <c r="AP188" s="203">
        <v>0</v>
      </c>
      <c r="AQ188" s="203">
        <v>0</v>
      </c>
      <c r="AR188" s="203">
        <v>0</v>
      </c>
      <c r="AS188" s="203">
        <v>0</v>
      </c>
      <c r="AT188" s="203">
        <v>0</v>
      </c>
      <c r="AU188" s="203">
        <v>0</v>
      </c>
      <c r="AV188" s="203">
        <v>1</v>
      </c>
      <c r="AW188" s="203">
        <v>0</v>
      </c>
      <c r="AX188" s="203">
        <v>0</v>
      </c>
      <c r="AY188" s="211">
        <v>1</v>
      </c>
      <c r="AZ188" s="204">
        <v>1</v>
      </c>
      <c r="BA188" s="203">
        <v>0</v>
      </c>
      <c r="BB188" s="203">
        <v>0</v>
      </c>
      <c r="BC188" s="203">
        <v>0</v>
      </c>
      <c r="BD188" s="203">
        <v>0</v>
      </c>
      <c r="BE188" s="203">
        <v>1</v>
      </c>
      <c r="BF188" s="203">
        <v>0</v>
      </c>
      <c r="BG188" s="203">
        <v>0</v>
      </c>
      <c r="BH188" s="203">
        <v>0</v>
      </c>
      <c r="BI188" s="203">
        <v>0</v>
      </c>
      <c r="BJ188" s="203">
        <v>1</v>
      </c>
      <c r="BK188" s="203">
        <v>0</v>
      </c>
      <c r="BL188" s="203">
        <v>0</v>
      </c>
      <c r="BM188" s="203">
        <v>0</v>
      </c>
      <c r="BN188" s="203">
        <v>0</v>
      </c>
      <c r="BO188" s="211">
        <v>3</v>
      </c>
      <c r="BP188" s="204">
        <v>0</v>
      </c>
      <c r="BQ188" s="203">
        <v>0</v>
      </c>
      <c r="BR188" s="203">
        <v>0</v>
      </c>
      <c r="BS188" s="203">
        <v>0</v>
      </c>
      <c r="BT188" s="203">
        <v>0</v>
      </c>
      <c r="BU188" s="203">
        <v>2</v>
      </c>
      <c r="BV188" s="203">
        <v>0</v>
      </c>
      <c r="BW188" s="203">
        <v>0</v>
      </c>
      <c r="BX188" s="203">
        <v>0</v>
      </c>
      <c r="BY188" s="203">
        <v>1</v>
      </c>
      <c r="BZ188" s="203">
        <v>0</v>
      </c>
      <c r="CA188" s="203">
        <v>0</v>
      </c>
      <c r="CB188" s="203">
        <v>0</v>
      </c>
      <c r="CC188" s="203">
        <v>0</v>
      </c>
      <c r="CD188" s="203">
        <v>0</v>
      </c>
      <c r="CE188" s="211">
        <v>3</v>
      </c>
    </row>
    <row r="189" spans="1:83" ht="15" customHeight="1" x14ac:dyDescent="0.25">
      <c r="A189" s="38"/>
      <c r="B189" s="13"/>
      <c r="C189" s="202" t="s">
        <v>164</v>
      </c>
      <c r="D189" s="204">
        <v>2</v>
      </c>
      <c r="E189" s="203">
        <v>0</v>
      </c>
      <c r="F189" s="203">
        <v>0</v>
      </c>
      <c r="G189" s="203">
        <v>0</v>
      </c>
      <c r="H189" s="203">
        <v>0</v>
      </c>
      <c r="I189" s="203">
        <v>2</v>
      </c>
      <c r="J189" s="203">
        <v>3</v>
      </c>
      <c r="K189" s="203">
        <v>0</v>
      </c>
      <c r="L189" s="203">
        <v>2</v>
      </c>
      <c r="M189" s="203">
        <v>8</v>
      </c>
      <c r="N189" s="203">
        <v>11</v>
      </c>
      <c r="O189" s="203">
        <v>0</v>
      </c>
      <c r="P189" s="203">
        <v>7</v>
      </c>
      <c r="Q189" s="203">
        <v>1</v>
      </c>
      <c r="R189" s="203">
        <v>0</v>
      </c>
      <c r="S189" s="211">
        <v>36</v>
      </c>
      <c r="T189" s="204">
        <v>17</v>
      </c>
      <c r="U189" s="203">
        <v>0</v>
      </c>
      <c r="V189" s="203">
        <v>0</v>
      </c>
      <c r="W189" s="203">
        <v>0</v>
      </c>
      <c r="X189" s="203">
        <v>1</v>
      </c>
      <c r="Y189" s="203">
        <v>4</v>
      </c>
      <c r="Z189" s="203">
        <v>1</v>
      </c>
      <c r="AA189" s="203">
        <v>0</v>
      </c>
      <c r="AB189" s="203">
        <v>0</v>
      </c>
      <c r="AC189" s="203">
        <v>5</v>
      </c>
      <c r="AD189" s="203">
        <v>17</v>
      </c>
      <c r="AE189" s="203">
        <v>0</v>
      </c>
      <c r="AF189" s="203">
        <v>1</v>
      </c>
      <c r="AG189" s="203">
        <v>1</v>
      </c>
      <c r="AH189" s="203">
        <v>0</v>
      </c>
      <c r="AI189" s="211">
        <v>47</v>
      </c>
      <c r="AJ189" s="204">
        <v>14</v>
      </c>
      <c r="AK189" s="203">
        <v>0</v>
      </c>
      <c r="AL189" s="203">
        <v>0</v>
      </c>
      <c r="AM189" s="203">
        <v>1</v>
      </c>
      <c r="AN189" s="203">
        <v>3</v>
      </c>
      <c r="AO189" s="203">
        <v>5</v>
      </c>
      <c r="AP189" s="203">
        <v>1</v>
      </c>
      <c r="AQ189" s="203">
        <v>0</v>
      </c>
      <c r="AR189" s="203">
        <v>0</v>
      </c>
      <c r="AS189" s="203">
        <v>2</v>
      </c>
      <c r="AT189" s="203">
        <v>14</v>
      </c>
      <c r="AU189" s="203">
        <v>0</v>
      </c>
      <c r="AV189" s="203">
        <v>1</v>
      </c>
      <c r="AW189" s="203">
        <v>0</v>
      </c>
      <c r="AX189" s="203">
        <v>0</v>
      </c>
      <c r="AY189" s="211">
        <v>41</v>
      </c>
      <c r="AZ189" s="204">
        <v>24</v>
      </c>
      <c r="BA189" s="203">
        <v>0</v>
      </c>
      <c r="BB189" s="203">
        <v>0</v>
      </c>
      <c r="BC189" s="203">
        <v>3</v>
      </c>
      <c r="BD189" s="203">
        <v>4</v>
      </c>
      <c r="BE189" s="203">
        <v>2</v>
      </c>
      <c r="BF189" s="203">
        <v>2</v>
      </c>
      <c r="BG189" s="203">
        <v>0</v>
      </c>
      <c r="BH189" s="203">
        <v>0</v>
      </c>
      <c r="BI189" s="203">
        <v>1</v>
      </c>
      <c r="BJ189" s="203">
        <v>15</v>
      </c>
      <c r="BK189" s="203">
        <v>0</v>
      </c>
      <c r="BL189" s="203">
        <v>3</v>
      </c>
      <c r="BM189" s="203">
        <v>0</v>
      </c>
      <c r="BN189" s="203">
        <v>0</v>
      </c>
      <c r="BO189" s="211">
        <v>54</v>
      </c>
      <c r="BP189" s="204">
        <v>12</v>
      </c>
      <c r="BQ189" s="203">
        <v>0</v>
      </c>
      <c r="BR189" s="203">
        <v>0</v>
      </c>
      <c r="BS189" s="203">
        <v>1</v>
      </c>
      <c r="BT189" s="203">
        <v>1</v>
      </c>
      <c r="BU189" s="203">
        <v>2</v>
      </c>
      <c r="BV189" s="203">
        <v>0</v>
      </c>
      <c r="BW189" s="203">
        <v>1</v>
      </c>
      <c r="BX189" s="203">
        <v>0</v>
      </c>
      <c r="BY189" s="203">
        <v>4</v>
      </c>
      <c r="BZ189" s="203">
        <v>5</v>
      </c>
      <c r="CA189" s="203">
        <v>0</v>
      </c>
      <c r="CB189" s="203">
        <v>2</v>
      </c>
      <c r="CC189" s="203">
        <v>0</v>
      </c>
      <c r="CD189" s="203">
        <v>0</v>
      </c>
      <c r="CE189" s="211">
        <v>28</v>
      </c>
    </row>
    <row r="190" spans="1:83" ht="15" customHeight="1" x14ac:dyDescent="0.25">
      <c r="A190" s="38"/>
      <c r="B190" s="13"/>
      <c r="C190" s="202" t="s">
        <v>165</v>
      </c>
      <c r="D190" s="204">
        <v>0</v>
      </c>
      <c r="E190" s="203">
        <v>0</v>
      </c>
      <c r="F190" s="203">
        <v>0</v>
      </c>
      <c r="G190" s="203">
        <v>0</v>
      </c>
      <c r="H190" s="203">
        <v>0</v>
      </c>
      <c r="I190" s="203">
        <v>0</v>
      </c>
      <c r="J190" s="203">
        <v>0</v>
      </c>
      <c r="K190" s="203">
        <v>0</v>
      </c>
      <c r="L190" s="203">
        <v>0</v>
      </c>
      <c r="M190" s="203">
        <v>0</v>
      </c>
      <c r="N190" s="203">
        <v>0</v>
      </c>
      <c r="O190" s="203">
        <v>0</v>
      </c>
      <c r="P190" s="203">
        <v>0</v>
      </c>
      <c r="Q190" s="203">
        <v>0</v>
      </c>
      <c r="R190" s="203">
        <v>0</v>
      </c>
      <c r="S190" s="211">
        <v>0</v>
      </c>
      <c r="T190" s="204">
        <v>0</v>
      </c>
      <c r="U190" s="203">
        <v>0</v>
      </c>
      <c r="V190" s="203">
        <v>0</v>
      </c>
      <c r="W190" s="203">
        <v>0</v>
      </c>
      <c r="X190" s="203">
        <v>0</v>
      </c>
      <c r="Y190" s="203">
        <v>0</v>
      </c>
      <c r="Z190" s="203">
        <v>0</v>
      </c>
      <c r="AA190" s="203">
        <v>0</v>
      </c>
      <c r="AB190" s="203">
        <v>0</v>
      </c>
      <c r="AC190" s="203">
        <v>0</v>
      </c>
      <c r="AD190" s="203">
        <v>0</v>
      </c>
      <c r="AE190" s="203">
        <v>0</v>
      </c>
      <c r="AF190" s="203">
        <v>0</v>
      </c>
      <c r="AG190" s="203">
        <v>0</v>
      </c>
      <c r="AH190" s="203">
        <v>0</v>
      </c>
      <c r="AI190" s="211">
        <v>0</v>
      </c>
      <c r="AJ190" s="204">
        <v>0</v>
      </c>
      <c r="AK190" s="203">
        <v>0</v>
      </c>
      <c r="AL190" s="203">
        <v>0</v>
      </c>
      <c r="AM190" s="203">
        <v>0</v>
      </c>
      <c r="AN190" s="203">
        <v>0</v>
      </c>
      <c r="AO190" s="203">
        <v>0</v>
      </c>
      <c r="AP190" s="203">
        <v>0</v>
      </c>
      <c r="AQ190" s="203">
        <v>0</v>
      </c>
      <c r="AR190" s="203">
        <v>0</v>
      </c>
      <c r="AS190" s="203">
        <v>0</v>
      </c>
      <c r="AT190" s="203">
        <v>0</v>
      </c>
      <c r="AU190" s="203">
        <v>0</v>
      </c>
      <c r="AV190" s="203">
        <v>0</v>
      </c>
      <c r="AW190" s="203">
        <v>0</v>
      </c>
      <c r="AX190" s="203">
        <v>0</v>
      </c>
      <c r="AY190" s="211">
        <v>0</v>
      </c>
      <c r="AZ190" s="204">
        <v>0</v>
      </c>
      <c r="BA190" s="203">
        <v>0</v>
      </c>
      <c r="BB190" s="203">
        <v>0</v>
      </c>
      <c r="BC190" s="203">
        <v>0</v>
      </c>
      <c r="BD190" s="203">
        <v>0</v>
      </c>
      <c r="BE190" s="203">
        <v>0</v>
      </c>
      <c r="BF190" s="203">
        <v>0</v>
      </c>
      <c r="BG190" s="203">
        <v>0</v>
      </c>
      <c r="BH190" s="203">
        <v>0</v>
      </c>
      <c r="BI190" s="203">
        <v>0</v>
      </c>
      <c r="BJ190" s="203">
        <v>0</v>
      </c>
      <c r="BK190" s="203">
        <v>0</v>
      </c>
      <c r="BL190" s="203">
        <v>0</v>
      </c>
      <c r="BM190" s="203">
        <v>0</v>
      </c>
      <c r="BN190" s="203">
        <v>0</v>
      </c>
      <c r="BO190" s="211">
        <v>0</v>
      </c>
      <c r="BP190" s="204">
        <v>0</v>
      </c>
      <c r="BQ190" s="203">
        <v>0</v>
      </c>
      <c r="BR190" s="203">
        <v>0</v>
      </c>
      <c r="BS190" s="203">
        <v>0</v>
      </c>
      <c r="BT190" s="203">
        <v>0</v>
      </c>
      <c r="BU190" s="203">
        <v>0</v>
      </c>
      <c r="BV190" s="203">
        <v>0</v>
      </c>
      <c r="BW190" s="203">
        <v>0</v>
      </c>
      <c r="BX190" s="203">
        <v>0</v>
      </c>
      <c r="BY190" s="203">
        <v>0</v>
      </c>
      <c r="BZ190" s="203">
        <v>0</v>
      </c>
      <c r="CA190" s="203">
        <v>0</v>
      </c>
      <c r="CB190" s="203">
        <v>0</v>
      </c>
      <c r="CC190" s="203">
        <v>0</v>
      </c>
      <c r="CD190" s="203">
        <v>0</v>
      </c>
      <c r="CE190" s="211">
        <v>0</v>
      </c>
    </row>
    <row r="191" spans="1:83" ht="15" customHeight="1" x14ac:dyDescent="0.25">
      <c r="A191" s="38"/>
      <c r="B191" s="13"/>
      <c r="C191" s="202" t="s">
        <v>394</v>
      </c>
      <c r="D191" s="204">
        <v>1</v>
      </c>
      <c r="E191" s="203">
        <v>0</v>
      </c>
      <c r="F191" s="203">
        <v>0</v>
      </c>
      <c r="G191" s="203">
        <v>0</v>
      </c>
      <c r="H191" s="203">
        <v>0</v>
      </c>
      <c r="I191" s="203">
        <v>2</v>
      </c>
      <c r="J191" s="203">
        <v>1</v>
      </c>
      <c r="K191" s="203">
        <v>0</v>
      </c>
      <c r="L191" s="203">
        <v>1</v>
      </c>
      <c r="M191" s="203">
        <v>10</v>
      </c>
      <c r="N191" s="203">
        <v>71</v>
      </c>
      <c r="O191" s="203">
        <v>7</v>
      </c>
      <c r="P191" s="203">
        <v>6</v>
      </c>
      <c r="Q191" s="203">
        <v>13</v>
      </c>
      <c r="R191" s="203">
        <v>4</v>
      </c>
      <c r="S191" s="211">
        <v>116</v>
      </c>
      <c r="T191" s="204">
        <v>2</v>
      </c>
      <c r="U191" s="203">
        <v>0</v>
      </c>
      <c r="V191" s="203">
        <v>0</v>
      </c>
      <c r="W191" s="203">
        <v>0</v>
      </c>
      <c r="X191" s="203">
        <v>0</v>
      </c>
      <c r="Y191" s="203">
        <v>0</v>
      </c>
      <c r="Z191" s="203">
        <v>0</v>
      </c>
      <c r="AA191" s="203">
        <v>0</v>
      </c>
      <c r="AB191" s="203">
        <v>2</v>
      </c>
      <c r="AC191" s="203">
        <v>5</v>
      </c>
      <c r="AD191" s="203">
        <v>43</v>
      </c>
      <c r="AE191" s="203">
        <v>3</v>
      </c>
      <c r="AF191" s="203">
        <v>6</v>
      </c>
      <c r="AG191" s="203">
        <v>10</v>
      </c>
      <c r="AH191" s="203">
        <v>1</v>
      </c>
      <c r="AI191" s="211">
        <v>72</v>
      </c>
      <c r="AJ191" s="204">
        <v>4</v>
      </c>
      <c r="AK191" s="203">
        <v>0</v>
      </c>
      <c r="AL191" s="203">
        <v>0</v>
      </c>
      <c r="AM191" s="203">
        <v>0</v>
      </c>
      <c r="AN191" s="203">
        <v>4</v>
      </c>
      <c r="AO191" s="203">
        <v>3</v>
      </c>
      <c r="AP191" s="203">
        <v>1</v>
      </c>
      <c r="AQ191" s="203">
        <v>0</v>
      </c>
      <c r="AR191" s="203">
        <v>4</v>
      </c>
      <c r="AS191" s="203">
        <v>10</v>
      </c>
      <c r="AT191" s="203">
        <v>83</v>
      </c>
      <c r="AU191" s="203">
        <v>0</v>
      </c>
      <c r="AV191" s="203">
        <v>9</v>
      </c>
      <c r="AW191" s="203">
        <v>15</v>
      </c>
      <c r="AX191" s="203">
        <v>1</v>
      </c>
      <c r="AY191" s="211">
        <v>134</v>
      </c>
      <c r="AZ191" s="204">
        <v>5</v>
      </c>
      <c r="BA191" s="203">
        <v>0</v>
      </c>
      <c r="BB191" s="203">
        <v>0</v>
      </c>
      <c r="BC191" s="203">
        <v>0</v>
      </c>
      <c r="BD191" s="203">
        <v>2</v>
      </c>
      <c r="BE191" s="203">
        <v>0</v>
      </c>
      <c r="BF191" s="203">
        <v>1</v>
      </c>
      <c r="BG191" s="203">
        <v>0</v>
      </c>
      <c r="BH191" s="203">
        <v>6</v>
      </c>
      <c r="BI191" s="203">
        <v>5</v>
      </c>
      <c r="BJ191" s="203">
        <v>70</v>
      </c>
      <c r="BK191" s="203">
        <v>3</v>
      </c>
      <c r="BL191" s="203">
        <v>8</v>
      </c>
      <c r="BM191" s="203">
        <v>8</v>
      </c>
      <c r="BN191" s="203">
        <v>0</v>
      </c>
      <c r="BO191" s="211">
        <v>108</v>
      </c>
      <c r="BP191" s="204">
        <v>6</v>
      </c>
      <c r="BQ191" s="203">
        <v>0</v>
      </c>
      <c r="BR191" s="203">
        <v>0</v>
      </c>
      <c r="BS191" s="203">
        <v>1</v>
      </c>
      <c r="BT191" s="203">
        <v>0</v>
      </c>
      <c r="BU191" s="203">
        <v>0</v>
      </c>
      <c r="BV191" s="203">
        <v>1</v>
      </c>
      <c r="BW191" s="203">
        <v>0</v>
      </c>
      <c r="BX191" s="203">
        <v>0</v>
      </c>
      <c r="BY191" s="203">
        <v>6</v>
      </c>
      <c r="BZ191" s="203">
        <v>46</v>
      </c>
      <c r="CA191" s="203">
        <v>2</v>
      </c>
      <c r="CB191" s="203">
        <v>5</v>
      </c>
      <c r="CC191" s="203">
        <v>14</v>
      </c>
      <c r="CD191" s="203">
        <v>0</v>
      </c>
      <c r="CE191" s="211">
        <v>81</v>
      </c>
    </row>
    <row r="192" spans="1:83" ht="15" customHeight="1" x14ac:dyDescent="0.25">
      <c r="A192" s="38"/>
      <c r="B192" s="13"/>
      <c r="C192" s="202" t="s">
        <v>41</v>
      </c>
      <c r="D192" s="204">
        <v>8</v>
      </c>
      <c r="E192" s="203">
        <v>0</v>
      </c>
      <c r="F192" s="203">
        <v>0</v>
      </c>
      <c r="G192" s="203">
        <v>1</v>
      </c>
      <c r="H192" s="203">
        <v>0</v>
      </c>
      <c r="I192" s="203">
        <v>5</v>
      </c>
      <c r="J192" s="203">
        <v>9</v>
      </c>
      <c r="K192" s="203">
        <v>0</v>
      </c>
      <c r="L192" s="203">
        <v>3</v>
      </c>
      <c r="M192" s="203">
        <v>29</v>
      </c>
      <c r="N192" s="203">
        <v>210</v>
      </c>
      <c r="O192" s="203">
        <v>11</v>
      </c>
      <c r="P192" s="203">
        <v>25</v>
      </c>
      <c r="Q192" s="203">
        <v>24</v>
      </c>
      <c r="R192" s="203">
        <v>4</v>
      </c>
      <c r="S192" s="211">
        <v>329</v>
      </c>
      <c r="T192" s="204">
        <v>32</v>
      </c>
      <c r="U192" s="203">
        <v>0</v>
      </c>
      <c r="V192" s="203">
        <v>1</v>
      </c>
      <c r="W192" s="203">
        <v>3</v>
      </c>
      <c r="X192" s="203">
        <v>2</v>
      </c>
      <c r="Y192" s="203">
        <v>10</v>
      </c>
      <c r="Z192" s="203">
        <v>6</v>
      </c>
      <c r="AA192" s="203">
        <v>0</v>
      </c>
      <c r="AB192" s="203">
        <v>2</v>
      </c>
      <c r="AC192" s="203">
        <v>22</v>
      </c>
      <c r="AD192" s="203">
        <v>130</v>
      </c>
      <c r="AE192" s="203">
        <v>5</v>
      </c>
      <c r="AF192" s="203">
        <v>14</v>
      </c>
      <c r="AG192" s="203">
        <v>19</v>
      </c>
      <c r="AH192" s="203">
        <v>2</v>
      </c>
      <c r="AI192" s="211">
        <v>248</v>
      </c>
      <c r="AJ192" s="204">
        <v>24</v>
      </c>
      <c r="AK192" s="203">
        <v>0</v>
      </c>
      <c r="AL192" s="203">
        <v>0</v>
      </c>
      <c r="AM192" s="203">
        <v>1</v>
      </c>
      <c r="AN192" s="203">
        <v>7</v>
      </c>
      <c r="AO192" s="203">
        <v>9</v>
      </c>
      <c r="AP192" s="203">
        <v>6</v>
      </c>
      <c r="AQ192" s="203">
        <v>0</v>
      </c>
      <c r="AR192" s="203">
        <v>4</v>
      </c>
      <c r="AS192" s="203">
        <v>25</v>
      </c>
      <c r="AT192" s="203">
        <v>193</v>
      </c>
      <c r="AU192" s="203">
        <v>1</v>
      </c>
      <c r="AV192" s="203">
        <v>18</v>
      </c>
      <c r="AW192" s="203">
        <v>25</v>
      </c>
      <c r="AX192" s="203">
        <v>1</v>
      </c>
      <c r="AY192" s="211">
        <v>314</v>
      </c>
      <c r="AZ192" s="204">
        <v>37</v>
      </c>
      <c r="BA192" s="203">
        <v>0</v>
      </c>
      <c r="BB192" s="203">
        <v>1</v>
      </c>
      <c r="BC192" s="203">
        <v>5</v>
      </c>
      <c r="BD192" s="203">
        <v>6</v>
      </c>
      <c r="BE192" s="203">
        <v>8</v>
      </c>
      <c r="BF192" s="203">
        <v>5</v>
      </c>
      <c r="BG192" s="203">
        <v>0</v>
      </c>
      <c r="BH192" s="203">
        <v>6</v>
      </c>
      <c r="BI192" s="203">
        <v>11</v>
      </c>
      <c r="BJ192" s="203">
        <v>189</v>
      </c>
      <c r="BK192" s="203">
        <v>6</v>
      </c>
      <c r="BL192" s="203">
        <v>21</v>
      </c>
      <c r="BM192" s="203">
        <v>11</v>
      </c>
      <c r="BN192" s="203">
        <v>0</v>
      </c>
      <c r="BO192" s="211">
        <v>306</v>
      </c>
      <c r="BP192" s="204">
        <v>19</v>
      </c>
      <c r="BQ192" s="203">
        <v>0</v>
      </c>
      <c r="BR192" s="203">
        <v>0</v>
      </c>
      <c r="BS192" s="203">
        <v>2</v>
      </c>
      <c r="BT192" s="203">
        <v>2</v>
      </c>
      <c r="BU192" s="203">
        <v>4</v>
      </c>
      <c r="BV192" s="203">
        <v>3</v>
      </c>
      <c r="BW192" s="203">
        <v>1</v>
      </c>
      <c r="BX192" s="203">
        <v>0</v>
      </c>
      <c r="BY192" s="203">
        <v>16</v>
      </c>
      <c r="BZ192" s="203">
        <v>121</v>
      </c>
      <c r="CA192" s="203">
        <v>2</v>
      </c>
      <c r="CB192" s="203">
        <v>16</v>
      </c>
      <c r="CC192" s="203">
        <v>20</v>
      </c>
      <c r="CD192" s="203">
        <v>0</v>
      </c>
      <c r="CE192" s="211">
        <v>206</v>
      </c>
    </row>
    <row r="193" spans="1:83" ht="15" customHeight="1" x14ac:dyDescent="0.25">
      <c r="A193" s="39"/>
      <c r="B193" s="37" t="s">
        <v>41</v>
      </c>
      <c r="C193" s="37"/>
      <c r="D193" s="205">
        <v>32</v>
      </c>
      <c r="E193" s="206">
        <v>0</v>
      </c>
      <c r="F193" s="206">
        <v>0</v>
      </c>
      <c r="G193" s="206">
        <v>2</v>
      </c>
      <c r="H193" s="206">
        <v>10</v>
      </c>
      <c r="I193" s="206">
        <v>7</v>
      </c>
      <c r="J193" s="206">
        <v>11</v>
      </c>
      <c r="K193" s="206">
        <v>0</v>
      </c>
      <c r="L193" s="206">
        <v>57</v>
      </c>
      <c r="M193" s="206">
        <v>102</v>
      </c>
      <c r="N193" s="206">
        <v>1235</v>
      </c>
      <c r="O193" s="206">
        <v>76</v>
      </c>
      <c r="P193" s="206">
        <v>124</v>
      </c>
      <c r="Q193" s="206">
        <v>221</v>
      </c>
      <c r="R193" s="206">
        <v>14</v>
      </c>
      <c r="S193" s="212">
        <v>1891</v>
      </c>
      <c r="T193" s="205">
        <v>65</v>
      </c>
      <c r="U193" s="206">
        <v>0</v>
      </c>
      <c r="V193" s="206">
        <v>2</v>
      </c>
      <c r="W193" s="206">
        <v>3</v>
      </c>
      <c r="X193" s="206">
        <v>7</v>
      </c>
      <c r="Y193" s="206">
        <v>13</v>
      </c>
      <c r="Z193" s="206">
        <v>11</v>
      </c>
      <c r="AA193" s="206">
        <v>1</v>
      </c>
      <c r="AB193" s="206">
        <v>52</v>
      </c>
      <c r="AC193" s="206">
        <v>93</v>
      </c>
      <c r="AD193" s="206">
        <v>1180</v>
      </c>
      <c r="AE193" s="206">
        <v>64</v>
      </c>
      <c r="AF193" s="206">
        <v>118</v>
      </c>
      <c r="AG193" s="206">
        <v>188</v>
      </c>
      <c r="AH193" s="206">
        <v>8</v>
      </c>
      <c r="AI193" s="212">
        <v>1805</v>
      </c>
      <c r="AJ193" s="205">
        <v>59</v>
      </c>
      <c r="AK193" s="206">
        <v>0</v>
      </c>
      <c r="AL193" s="206">
        <v>0</v>
      </c>
      <c r="AM193" s="206">
        <v>3</v>
      </c>
      <c r="AN193" s="206">
        <v>17</v>
      </c>
      <c r="AO193" s="206">
        <v>14</v>
      </c>
      <c r="AP193" s="206">
        <v>16</v>
      </c>
      <c r="AQ193" s="206">
        <v>1</v>
      </c>
      <c r="AR193" s="206">
        <v>50</v>
      </c>
      <c r="AS193" s="206">
        <v>94</v>
      </c>
      <c r="AT193" s="206">
        <v>1147</v>
      </c>
      <c r="AU193" s="206">
        <v>52</v>
      </c>
      <c r="AV193" s="206">
        <v>159</v>
      </c>
      <c r="AW193" s="206">
        <v>164</v>
      </c>
      <c r="AX193" s="206">
        <v>4</v>
      </c>
      <c r="AY193" s="212">
        <v>1780</v>
      </c>
      <c r="AZ193" s="205">
        <v>64</v>
      </c>
      <c r="BA193" s="206">
        <v>0</v>
      </c>
      <c r="BB193" s="206">
        <v>3</v>
      </c>
      <c r="BC193" s="206">
        <v>5</v>
      </c>
      <c r="BD193" s="206">
        <v>8</v>
      </c>
      <c r="BE193" s="206">
        <v>10</v>
      </c>
      <c r="BF193" s="206">
        <v>11</v>
      </c>
      <c r="BG193" s="206">
        <v>2</v>
      </c>
      <c r="BH193" s="206">
        <v>46</v>
      </c>
      <c r="BI193" s="206">
        <v>80</v>
      </c>
      <c r="BJ193" s="206">
        <v>1099</v>
      </c>
      <c r="BK193" s="206">
        <v>55</v>
      </c>
      <c r="BL193" s="206">
        <v>115</v>
      </c>
      <c r="BM193" s="206">
        <v>121</v>
      </c>
      <c r="BN193" s="206">
        <v>1</v>
      </c>
      <c r="BO193" s="212">
        <v>1620</v>
      </c>
      <c r="BP193" s="205">
        <v>43</v>
      </c>
      <c r="BQ193" s="206">
        <v>0</v>
      </c>
      <c r="BR193" s="206">
        <v>1</v>
      </c>
      <c r="BS193" s="206">
        <v>2</v>
      </c>
      <c r="BT193" s="206">
        <v>3</v>
      </c>
      <c r="BU193" s="206">
        <v>10</v>
      </c>
      <c r="BV193" s="206">
        <v>7</v>
      </c>
      <c r="BW193" s="206">
        <v>2</v>
      </c>
      <c r="BX193" s="206">
        <v>29</v>
      </c>
      <c r="BY193" s="206">
        <v>79</v>
      </c>
      <c r="BZ193" s="206">
        <v>942</v>
      </c>
      <c r="CA193" s="206">
        <v>32</v>
      </c>
      <c r="CB193" s="206">
        <v>120</v>
      </c>
      <c r="CC193" s="206">
        <v>132</v>
      </c>
      <c r="CD193" s="206">
        <v>9</v>
      </c>
      <c r="CE193" s="212">
        <v>1411</v>
      </c>
    </row>
    <row r="194" spans="1:83" ht="15" customHeight="1" x14ac:dyDescent="0.25">
      <c r="A194" s="41" t="s">
        <v>41</v>
      </c>
      <c r="B194" s="42"/>
      <c r="C194" s="42"/>
      <c r="D194" s="205">
        <v>8853</v>
      </c>
      <c r="E194" s="206">
        <v>738</v>
      </c>
      <c r="F194" s="206">
        <v>133</v>
      </c>
      <c r="G194" s="206">
        <v>620</v>
      </c>
      <c r="H194" s="206">
        <v>3226</v>
      </c>
      <c r="I194" s="206">
        <v>2276</v>
      </c>
      <c r="J194" s="206">
        <v>3828</v>
      </c>
      <c r="K194" s="206">
        <v>1432</v>
      </c>
      <c r="L194" s="206">
        <v>8107</v>
      </c>
      <c r="M194" s="206">
        <v>14862</v>
      </c>
      <c r="N194" s="206">
        <v>43703</v>
      </c>
      <c r="O194" s="206">
        <v>1866</v>
      </c>
      <c r="P194" s="206">
        <v>13543</v>
      </c>
      <c r="Q194" s="206">
        <v>5838</v>
      </c>
      <c r="R194" s="206">
        <v>3456</v>
      </c>
      <c r="S194" s="212">
        <v>112481</v>
      </c>
      <c r="T194" s="205">
        <v>8844</v>
      </c>
      <c r="U194" s="206">
        <v>729</v>
      </c>
      <c r="V194" s="206">
        <v>161</v>
      </c>
      <c r="W194" s="206">
        <v>898</v>
      </c>
      <c r="X194" s="206">
        <v>3071</v>
      </c>
      <c r="Y194" s="206">
        <v>2161</v>
      </c>
      <c r="Z194" s="206">
        <v>3680</v>
      </c>
      <c r="AA194" s="206">
        <v>1382</v>
      </c>
      <c r="AB194" s="206">
        <v>7742</v>
      </c>
      <c r="AC194" s="206">
        <v>14124</v>
      </c>
      <c r="AD194" s="206">
        <v>39211</v>
      </c>
      <c r="AE194" s="206">
        <v>1913</v>
      </c>
      <c r="AF194" s="206">
        <v>13248</v>
      </c>
      <c r="AG194" s="206">
        <v>5268</v>
      </c>
      <c r="AH194" s="206">
        <v>3405</v>
      </c>
      <c r="AI194" s="212">
        <v>105837</v>
      </c>
      <c r="AJ194" s="205">
        <v>9571</v>
      </c>
      <c r="AK194" s="206">
        <v>706</v>
      </c>
      <c r="AL194" s="206">
        <v>134</v>
      </c>
      <c r="AM194" s="206">
        <v>1032</v>
      </c>
      <c r="AN194" s="206">
        <v>3215</v>
      </c>
      <c r="AO194" s="206">
        <v>2201</v>
      </c>
      <c r="AP194" s="206">
        <v>3902</v>
      </c>
      <c r="AQ194" s="206">
        <v>1235</v>
      </c>
      <c r="AR194" s="206">
        <v>7334</v>
      </c>
      <c r="AS194" s="206">
        <v>14392</v>
      </c>
      <c r="AT194" s="206">
        <v>39227</v>
      </c>
      <c r="AU194" s="206">
        <v>1815</v>
      </c>
      <c r="AV194" s="206">
        <v>13831</v>
      </c>
      <c r="AW194" s="206">
        <v>4855</v>
      </c>
      <c r="AX194" s="206">
        <v>3563</v>
      </c>
      <c r="AY194" s="212">
        <v>107013</v>
      </c>
      <c r="AZ194" s="205">
        <v>9982</v>
      </c>
      <c r="BA194" s="206">
        <v>589</v>
      </c>
      <c r="BB194" s="206">
        <v>133</v>
      </c>
      <c r="BC194" s="206">
        <v>1285</v>
      </c>
      <c r="BD194" s="206">
        <v>3026</v>
      </c>
      <c r="BE194" s="206">
        <v>2250</v>
      </c>
      <c r="BF194" s="206">
        <v>3850</v>
      </c>
      <c r="BG194" s="206">
        <v>1077</v>
      </c>
      <c r="BH194" s="206">
        <v>7235</v>
      </c>
      <c r="BI194" s="206">
        <v>14742</v>
      </c>
      <c r="BJ194" s="206">
        <v>41023</v>
      </c>
      <c r="BK194" s="206">
        <v>1886</v>
      </c>
      <c r="BL194" s="206">
        <v>14991</v>
      </c>
      <c r="BM194" s="206">
        <v>4902</v>
      </c>
      <c r="BN194" s="206">
        <v>3731</v>
      </c>
      <c r="BO194" s="212">
        <v>110702</v>
      </c>
      <c r="BP194" s="205">
        <v>11771</v>
      </c>
      <c r="BQ194" s="206">
        <v>610</v>
      </c>
      <c r="BR194" s="206">
        <v>143</v>
      </c>
      <c r="BS194" s="206">
        <v>1337</v>
      </c>
      <c r="BT194" s="206">
        <v>3399</v>
      </c>
      <c r="BU194" s="206">
        <v>2444</v>
      </c>
      <c r="BV194" s="206">
        <v>3702</v>
      </c>
      <c r="BW194" s="206">
        <v>1117</v>
      </c>
      <c r="BX194" s="206">
        <v>7887</v>
      </c>
      <c r="BY194" s="206">
        <v>14896</v>
      </c>
      <c r="BZ194" s="206">
        <v>43553</v>
      </c>
      <c r="CA194" s="206">
        <v>2194</v>
      </c>
      <c r="CB194" s="206">
        <v>16325</v>
      </c>
      <c r="CC194" s="206">
        <v>5108</v>
      </c>
      <c r="CD194" s="206">
        <v>3635</v>
      </c>
      <c r="CE194" s="212">
        <v>118121</v>
      </c>
    </row>
    <row r="195" spans="1:83" s="198" customFormat="1" ht="15" customHeight="1" x14ac:dyDescent="0.25"/>
    <row r="196" spans="1:83" ht="15" customHeight="1" x14ac:dyDescent="0.25">
      <c r="A196" s="49" t="s">
        <v>166</v>
      </c>
    </row>
    <row r="197" spans="1:83" ht="15" customHeight="1" x14ac:dyDescent="0.25">
      <c r="A197" s="225" t="s">
        <v>358</v>
      </c>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row>
    <row r="198" spans="1:83" ht="15" customHeight="1" x14ac:dyDescent="0.25">
      <c r="A198" s="225" t="s">
        <v>359</v>
      </c>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row>
    <row r="199" spans="1:83" ht="15" customHeight="1" x14ac:dyDescent="0.25">
      <c r="A199" s="225" t="s">
        <v>360</v>
      </c>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row>
    <row r="200" spans="1:83" ht="15" customHeight="1" x14ac:dyDescent="0.25">
      <c r="A200" s="225" t="s">
        <v>361</v>
      </c>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row>
    <row r="201" spans="1:83" ht="15" customHeight="1" x14ac:dyDescent="0.25">
      <c r="A201" s="225" t="s">
        <v>362</v>
      </c>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row>
    <row r="202" spans="1:83" ht="15" customHeight="1" x14ac:dyDescent="0.25">
      <c r="A202" s="198"/>
    </row>
    <row r="203" spans="1:83" ht="15" customHeight="1" x14ac:dyDescent="0.25">
      <c r="A203" s="389" t="s">
        <v>515</v>
      </c>
    </row>
    <row r="204" spans="1:83" ht="15" customHeight="1" x14ac:dyDescent="0.25">
      <c r="A204" s="389" t="s">
        <v>516</v>
      </c>
    </row>
    <row r="205" spans="1:83" ht="15" customHeight="1" x14ac:dyDescent="0.25">
      <c r="A205" s="391" t="s">
        <v>0</v>
      </c>
    </row>
    <row r="206" spans="1:83" ht="15" customHeight="1" x14ac:dyDescent="0.25">
      <c r="A206" s="391" t="s">
        <v>204</v>
      </c>
    </row>
    <row r="207" spans="1:83" ht="15" customHeight="1" x14ac:dyDescent="0.25">
      <c r="A207" s="391" t="s">
        <v>32</v>
      </c>
    </row>
    <row r="208" spans="1:83" ht="15" customHeight="1" x14ac:dyDescent="0.25">
      <c r="A208" s="391" t="s">
        <v>205</v>
      </c>
    </row>
  </sheetData>
  <mergeCells count="6">
    <mergeCell ref="D6:CE6"/>
    <mergeCell ref="D7:S7"/>
    <mergeCell ref="T7:AI7"/>
    <mergeCell ref="AJ7:AY7"/>
    <mergeCell ref="AZ7:BO7"/>
    <mergeCell ref="BP7:CE7"/>
  </mergeCells>
  <conditionalFormatting sqref="A9:C194">
    <cfRule type="cellIs" dxfId="24" priority="5" operator="equal">
      <formula>"Total"</formula>
    </cfRule>
  </conditionalFormatting>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50" orientation="landscape" horizontalDpi="300" verticalDpi="300"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4"/>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1.25" x14ac:dyDescent="0.2"/>
  <cols>
    <col min="1" max="1" width="15" customWidth="1"/>
    <col min="2" max="2" width="66.85546875" customWidth="1"/>
    <col min="3" max="3" width="10" customWidth="1"/>
    <col min="4" max="4" width="14.28515625" customWidth="1"/>
    <col min="5" max="5" width="14.28515625" style="197" customWidth="1"/>
    <col min="6" max="6" width="14.28515625" customWidth="1"/>
    <col min="7" max="7" width="10" customWidth="1"/>
    <col min="8" max="8" width="14.28515625" customWidth="1"/>
    <col min="9" max="9" width="14.28515625" style="197" customWidth="1"/>
    <col min="10" max="10" width="14.28515625" customWidth="1"/>
    <col min="11" max="11" width="10" customWidth="1"/>
    <col min="12" max="12" width="14.28515625" customWidth="1"/>
    <col min="13" max="13" width="14.28515625" style="197" customWidth="1"/>
    <col min="14" max="14" width="14.28515625" customWidth="1"/>
    <col min="15" max="15" width="10" customWidth="1"/>
    <col min="16" max="16" width="14.28515625" customWidth="1"/>
    <col min="17" max="17" width="14.28515625" style="197" customWidth="1"/>
    <col min="18" max="18" width="14.28515625" customWidth="1"/>
    <col min="19" max="19" width="10" customWidth="1"/>
    <col min="20" max="20" width="14.28515625" customWidth="1"/>
    <col min="21" max="21" width="14.28515625" style="197" customWidth="1"/>
    <col min="22" max="22" width="14.28515625" customWidth="1"/>
  </cols>
  <sheetData>
    <row r="1" spans="1:22" s="225" customFormat="1" ht="15" customHeight="1" x14ac:dyDescent="0.2">
      <c r="A1" s="224" t="s">
        <v>262</v>
      </c>
      <c r="F1" s="226"/>
    </row>
    <row r="2" spans="1:22" s="225" customFormat="1" ht="15" customHeight="1" x14ac:dyDescent="0.2">
      <c r="A2" s="285" t="s">
        <v>313</v>
      </c>
      <c r="F2" s="226"/>
    </row>
    <row r="3" spans="1:22" s="225" customFormat="1" ht="15" customHeight="1" x14ac:dyDescent="0.2">
      <c r="A3" s="285" t="str">
        <f>"NSW Higher, Local and Children's Criminal Courts " &amp;'TABLE CONTENTS'!H4</f>
        <v>NSW Higher, Local and Children's Criminal Courts Jan 2011-Dec 2015</v>
      </c>
    </row>
    <row r="4" spans="1:22" s="225" customFormat="1" ht="15" customHeight="1" x14ac:dyDescent="0.2">
      <c r="A4" s="219" t="s">
        <v>434</v>
      </c>
      <c r="F4" s="226"/>
    </row>
    <row r="5" spans="1:22" s="225" customFormat="1" ht="15" customHeight="1" x14ac:dyDescent="0.2"/>
    <row r="6" spans="1:22" s="197" customFormat="1" ht="15" customHeight="1" x14ac:dyDescent="0.2">
      <c r="A6" s="227"/>
      <c r="B6" s="227"/>
      <c r="C6" s="413" t="s">
        <v>409</v>
      </c>
      <c r="D6" s="413"/>
      <c r="E6" s="413"/>
      <c r="F6" s="413"/>
      <c r="G6" s="413"/>
      <c r="H6" s="413"/>
      <c r="I6" s="413"/>
      <c r="J6" s="413"/>
      <c r="K6" s="413"/>
      <c r="L6" s="413"/>
      <c r="M6" s="413"/>
      <c r="N6" s="413"/>
      <c r="O6" s="413"/>
      <c r="P6" s="413"/>
      <c r="Q6" s="413"/>
      <c r="R6" s="413"/>
      <c r="S6" s="413"/>
      <c r="T6" s="413"/>
      <c r="U6" s="413"/>
      <c r="V6" s="413"/>
    </row>
    <row r="7" spans="1:22" s="225" customFormat="1" ht="15" customHeight="1" x14ac:dyDescent="0.2">
      <c r="C7" s="414">
        <f>'TABLE CONTENTS'!$C$4</f>
        <v>2011</v>
      </c>
      <c r="D7" s="414"/>
      <c r="E7" s="414"/>
      <c r="F7" s="415"/>
      <c r="G7" s="414">
        <f>'TABLE CONTENTS'!$D$4</f>
        <v>2012</v>
      </c>
      <c r="H7" s="414"/>
      <c r="I7" s="414"/>
      <c r="J7" s="415"/>
      <c r="K7" s="414">
        <f>'TABLE CONTENTS'!$E$4</f>
        <v>2013</v>
      </c>
      <c r="L7" s="414"/>
      <c r="M7" s="414"/>
      <c r="N7" s="415"/>
      <c r="O7" s="414">
        <f>'TABLE CONTENTS'!$F$4</f>
        <v>2014</v>
      </c>
      <c r="P7" s="414"/>
      <c r="Q7" s="414"/>
      <c r="R7" s="415"/>
      <c r="S7" s="416">
        <f>'TABLE CONTENTS'!$G$4</f>
        <v>2015</v>
      </c>
      <c r="T7" s="414"/>
      <c r="U7" s="414"/>
      <c r="V7" s="414"/>
    </row>
    <row r="8" spans="1:22" s="225" customFormat="1" ht="31.5" customHeight="1" x14ac:dyDescent="0.2">
      <c r="A8" s="260" t="s">
        <v>284</v>
      </c>
      <c r="B8" s="260" t="s">
        <v>285</v>
      </c>
      <c r="C8" s="253" t="s">
        <v>174</v>
      </c>
      <c r="D8" s="312" t="s">
        <v>243</v>
      </c>
      <c r="E8" s="314" t="s">
        <v>29</v>
      </c>
      <c r="F8" s="313" t="s">
        <v>30</v>
      </c>
      <c r="G8" s="302" t="s">
        <v>174</v>
      </c>
      <c r="H8" s="312" t="s">
        <v>243</v>
      </c>
      <c r="I8" s="314" t="s">
        <v>29</v>
      </c>
      <c r="J8" s="313" t="s">
        <v>30</v>
      </c>
      <c r="K8" s="302" t="s">
        <v>174</v>
      </c>
      <c r="L8" s="312" t="s">
        <v>243</v>
      </c>
      <c r="M8" s="314" t="s">
        <v>29</v>
      </c>
      <c r="N8" s="313" t="s">
        <v>30</v>
      </c>
      <c r="O8" s="302" t="s">
        <v>174</v>
      </c>
      <c r="P8" s="312" t="s">
        <v>243</v>
      </c>
      <c r="Q8" s="314" t="s">
        <v>29</v>
      </c>
      <c r="R8" s="313" t="s">
        <v>30</v>
      </c>
      <c r="S8" s="302" t="s">
        <v>174</v>
      </c>
      <c r="T8" s="312" t="s">
        <v>243</v>
      </c>
      <c r="U8" s="314" t="s">
        <v>29</v>
      </c>
      <c r="V8" s="314" t="s">
        <v>30</v>
      </c>
    </row>
    <row r="9" spans="1:22" s="225" customFormat="1" ht="15" customHeight="1" x14ac:dyDescent="0.2">
      <c r="A9" s="254" t="s">
        <v>396</v>
      </c>
      <c r="B9" s="221" t="s">
        <v>240</v>
      </c>
      <c r="C9" s="243">
        <v>8</v>
      </c>
      <c r="D9" s="309">
        <v>375</v>
      </c>
      <c r="E9" s="255">
        <v>339.5</v>
      </c>
      <c r="F9" s="304">
        <v>112</v>
      </c>
      <c r="G9" s="303">
        <v>13</v>
      </c>
      <c r="H9" s="309">
        <v>447</v>
      </c>
      <c r="I9" s="255">
        <v>378</v>
      </c>
      <c r="J9" s="304">
        <v>59</v>
      </c>
      <c r="K9" s="303">
        <v>26</v>
      </c>
      <c r="L9" s="309">
        <v>342</v>
      </c>
      <c r="M9" s="255">
        <v>371</v>
      </c>
      <c r="N9" s="304">
        <v>77</v>
      </c>
      <c r="O9" s="303">
        <v>15</v>
      </c>
      <c r="P9" s="309">
        <v>372.5</v>
      </c>
      <c r="Q9" s="255">
        <v>378</v>
      </c>
      <c r="R9" s="304">
        <v>92.5</v>
      </c>
      <c r="S9" s="303">
        <v>11</v>
      </c>
      <c r="T9" s="309">
        <v>420</v>
      </c>
      <c r="U9" s="255">
        <v>709</v>
      </c>
      <c r="V9" s="255">
        <v>143</v>
      </c>
    </row>
    <row r="10" spans="1:22" s="225" customFormat="1" ht="15" customHeight="1" x14ac:dyDescent="0.2">
      <c r="A10" s="254"/>
      <c r="B10" s="222" t="s">
        <v>270</v>
      </c>
      <c r="C10" s="243">
        <v>5</v>
      </c>
      <c r="D10" s="309">
        <v>375</v>
      </c>
      <c r="E10" s="255">
        <v>280</v>
      </c>
      <c r="F10" s="304" t="s">
        <v>349</v>
      </c>
      <c r="G10" s="303">
        <v>3</v>
      </c>
      <c r="H10" s="309">
        <v>190.5</v>
      </c>
      <c r="I10" s="255">
        <v>284</v>
      </c>
      <c r="J10" s="304" t="s">
        <v>349</v>
      </c>
      <c r="K10" s="303">
        <v>8</v>
      </c>
      <c r="L10" s="309">
        <v>342</v>
      </c>
      <c r="M10" s="255">
        <v>370</v>
      </c>
      <c r="N10" s="304" t="s">
        <v>349</v>
      </c>
      <c r="O10" s="303">
        <v>5</v>
      </c>
      <c r="P10" s="309">
        <v>317</v>
      </c>
      <c r="Q10" s="255">
        <v>538</v>
      </c>
      <c r="R10" s="304" t="s">
        <v>349</v>
      </c>
      <c r="S10" s="303">
        <v>4</v>
      </c>
      <c r="T10" s="309">
        <v>428</v>
      </c>
      <c r="U10" s="255">
        <v>1074.5</v>
      </c>
      <c r="V10" s="255" t="s">
        <v>349</v>
      </c>
    </row>
    <row r="11" spans="1:22" s="225" customFormat="1" ht="15" customHeight="1" x14ac:dyDescent="0.2">
      <c r="A11" s="254"/>
      <c r="B11" s="222" t="s">
        <v>269</v>
      </c>
      <c r="C11" s="243">
        <v>3</v>
      </c>
      <c r="D11" s="309">
        <v>322.5</v>
      </c>
      <c r="E11" s="255">
        <v>350</v>
      </c>
      <c r="F11" s="304">
        <v>112</v>
      </c>
      <c r="G11" s="303">
        <v>10</v>
      </c>
      <c r="H11" s="309">
        <v>477</v>
      </c>
      <c r="I11" s="255">
        <v>380.5</v>
      </c>
      <c r="J11" s="304">
        <v>59</v>
      </c>
      <c r="K11" s="303">
        <v>18</v>
      </c>
      <c r="L11" s="309">
        <v>336</v>
      </c>
      <c r="M11" s="255">
        <v>372</v>
      </c>
      <c r="N11" s="304">
        <v>77</v>
      </c>
      <c r="O11" s="303">
        <v>10</v>
      </c>
      <c r="P11" s="309">
        <v>482</v>
      </c>
      <c r="Q11" s="255">
        <v>352.5</v>
      </c>
      <c r="R11" s="304">
        <v>92.5</v>
      </c>
      <c r="S11" s="303">
        <v>7</v>
      </c>
      <c r="T11" s="309">
        <v>420</v>
      </c>
      <c r="U11" s="255">
        <v>709</v>
      </c>
      <c r="V11" s="255">
        <v>143</v>
      </c>
    </row>
    <row r="12" spans="1:22" s="225" customFormat="1" ht="15" customHeight="1" x14ac:dyDescent="0.2">
      <c r="A12" s="254"/>
      <c r="B12" s="222" t="s">
        <v>519</v>
      </c>
      <c r="C12" s="243" t="s">
        <v>349</v>
      </c>
      <c r="D12" s="309" t="s">
        <v>349</v>
      </c>
      <c r="E12" s="255" t="s">
        <v>349</v>
      </c>
      <c r="F12" s="304" t="s">
        <v>349</v>
      </c>
      <c r="G12" s="303" t="s">
        <v>349</v>
      </c>
      <c r="H12" s="309" t="s">
        <v>349</v>
      </c>
      <c r="I12" s="255" t="s">
        <v>349</v>
      </c>
      <c r="J12" s="304" t="s">
        <v>349</v>
      </c>
      <c r="K12" s="303" t="s">
        <v>349</v>
      </c>
      <c r="L12" s="309" t="s">
        <v>349</v>
      </c>
      <c r="M12" s="255" t="s">
        <v>349</v>
      </c>
      <c r="N12" s="304" t="s">
        <v>349</v>
      </c>
      <c r="O12" s="303" t="s">
        <v>349</v>
      </c>
      <c r="P12" s="309" t="s">
        <v>349</v>
      </c>
      <c r="Q12" s="255" t="s">
        <v>349</v>
      </c>
      <c r="R12" s="304" t="s">
        <v>349</v>
      </c>
      <c r="S12" s="303" t="s">
        <v>349</v>
      </c>
      <c r="T12" s="309" t="s">
        <v>349</v>
      </c>
      <c r="U12" s="255" t="s">
        <v>349</v>
      </c>
      <c r="V12" s="255" t="s">
        <v>349</v>
      </c>
    </row>
    <row r="13" spans="1:22" s="225" customFormat="1" ht="15" customHeight="1" x14ac:dyDescent="0.2">
      <c r="A13" s="254"/>
      <c r="B13" s="222" t="s">
        <v>271</v>
      </c>
      <c r="C13" s="243" t="s">
        <v>349</v>
      </c>
      <c r="D13" s="309" t="s">
        <v>349</v>
      </c>
      <c r="E13" s="255" t="s">
        <v>349</v>
      </c>
      <c r="F13" s="304" t="s">
        <v>349</v>
      </c>
      <c r="G13" s="303" t="s">
        <v>349</v>
      </c>
      <c r="H13" s="309" t="s">
        <v>349</v>
      </c>
      <c r="I13" s="255" t="s">
        <v>349</v>
      </c>
      <c r="J13" s="304" t="s">
        <v>349</v>
      </c>
      <c r="K13" s="303" t="s">
        <v>349</v>
      </c>
      <c r="L13" s="309" t="s">
        <v>349</v>
      </c>
      <c r="M13" s="255" t="s">
        <v>349</v>
      </c>
      <c r="N13" s="304" t="s">
        <v>349</v>
      </c>
      <c r="O13" s="303" t="s">
        <v>349</v>
      </c>
      <c r="P13" s="309" t="s">
        <v>349</v>
      </c>
      <c r="Q13" s="255" t="s">
        <v>349</v>
      </c>
      <c r="R13" s="304" t="s">
        <v>349</v>
      </c>
      <c r="S13" s="303" t="s">
        <v>349</v>
      </c>
      <c r="T13" s="309" t="s">
        <v>349</v>
      </c>
      <c r="U13" s="255" t="s">
        <v>349</v>
      </c>
      <c r="V13" s="255" t="s">
        <v>349</v>
      </c>
    </row>
    <row r="14" spans="1:22" s="225" customFormat="1" ht="15" customHeight="1" x14ac:dyDescent="0.2">
      <c r="A14" s="254" t="s">
        <v>8</v>
      </c>
      <c r="B14" s="221" t="s">
        <v>240</v>
      </c>
      <c r="C14" s="243">
        <v>28</v>
      </c>
      <c r="D14" s="309">
        <v>301</v>
      </c>
      <c r="E14" s="255">
        <v>311.5</v>
      </c>
      <c r="F14" s="304">
        <v>92</v>
      </c>
      <c r="G14" s="303">
        <v>49</v>
      </c>
      <c r="H14" s="309">
        <v>447</v>
      </c>
      <c r="I14" s="255">
        <v>327</v>
      </c>
      <c r="J14" s="304">
        <v>102.5</v>
      </c>
      <c r="K14" s="303">
        <v>23</v>
      </c>
      <c r="L14" s="309">
        <v>481</v>
      </c>
      <c r="M14" s="255">
        <v>290</v>
      </c>
      <c r="N14" s="304">
        <v>84</v>
      </c>
      <c r="O14" s="303">
        <v>33</v>
      </c>
      <c r="P14" s="309">
        <v>421</v>
      </c>
      <c r="Q14" s="255">
        <v>295</v>
      </c>
      <c r="R14" s="304">
        <v>100</v>
      </c>
      <c r="S14" s="303">
        <v>38</v>
      </c>
      <c r="T14" s="309">
        <v>380</v>
      </c>
      <c r="U14" s="255">
        <v>274.5</v>
      </c>
      <c r="V14" s="255">
        <v>79</v>
      </c>
    </row>
    <row r="15" spans="1:22" s="225" customFormat="1" ht="15" customHeight="1" x14ac:dyDescent="0.2">
      <c r="A15" s="254"/>
      <c r="B15" s="222" t="s">
        <v>270</v>
      </c>
      <c r="C15" s="243">
        <v>3</v>
      </c>
      <c r="D15" s="309">
        <v>377.5</v>
      </c>
      <c r="E15" s="255">
        <v>405</v>
      </c>
      <c r="F15" s="304" t="s">
        <v>349</v>
      </c>
      <c r="G15" s="303">
        <v>3</v>
      </c>
      <c r="H15" s="309">
        <v>400</v>
      </c>
      <c r="I15" s="255">
        <v>198</v>
      </c>
      <c r="J15" s="304" t="s">
        <v>349</v>
      </c>
      <c r="K15" s="303">
        <v>4</v>
      </c>
      <c r="L15" s="309">
        <v>701</v>
      </c>
      <c r="M15" s="255">
        <v>254</v>
      </c>
      <c r="N15" s="304" t="s">
        <v>349</v>
      </c>
      <c r="O15" s="303">
        <v>4</v>
      </c>
      <c r="P15" s="309">
        <v>770.5</v>
      </c>
      <c r="Q15" s="255">
        <v>284.5</v>
      </c>
      <c r="R15" s="304" t="s">
        <v>349</v>
      </c>
      <c r="S15" s="303">
        <v>4</v>
      </c>
      <c r="T15" s="309">
        <v>396</v>
      </c>
      <c r="U15" s="255">
        <v>313.5</v>
      </c>
      <c r="V15" s="255" t="s">
        <v>349</v>
      </c>
    </row>
    <row r="16" spans="1:22" s="225" customFormat="1" ht="15" customHeight="1" x14ac:dyDescent="0.2">
      <c r="A16" s="254"/>
      <c r="B16" s="222" t="s">
        <v>269</v>
      </c>
      <c r="C16" s="243">
        <v>16</v>
      </c>
      <c r="D16" s="309">
        <v>373</v>
      </c>
      <c r="E16" s="255">
        <v>271</v>
      </c>
      <c r="F16" s="304">
        <v>100.5</v>
      </c>
      <c r="G16" s="303">
        <v>35</v>
      </c>
      <c r="H16" s="309">
        <v>469</v>
      </c>
      <c r="I16" s="255">
        <v>357</v>
      </c>
      <c r="J16" s="304">
        <v>108</v>
      </c>
      <c r="K16" s="303">
        <v>15</v>
      </c>
      <c r="L16" s="309">
        <v>469</v>
      </c>
      <c r="M16" s="255">
        <v>296</v>
      </c>
      <c r="N16" s="304">
        <v>84</v>
      </c>
      <c r="O16" s="303">
        <v>22</v>
      </c>
      <c r="P16" s="309">
        <v>448.5</v>
      </c>
      <c r="Q16" s="255">
        <v>301</v>
      </c>
      <c r="R16" s="304">
        <v>99.5</v>
      </c>
      <c r="S16" s="303">
        <v>25</v>
      </c>
      <c r="T16" s="309">
        <v>380</v>
      </c>
      <c r="U16" s="255">
        <v>313</v>
      </c>
      <c r="V16" s="255">
        <v>79</v>
      </c>
    </row>
    <row r="17" spans="1:22" s="225" customFormat="1" ht="15" customHeight="1" x14ac:dyDescent="0.2">
      <c r="A17" s="254"/>
      <c r="B17" s="222" t="s">
        <v>519</v>
      </c>
      <c r="C17" s="243">
        <v>8</v>
      </c>
      <c r="D17" s="309">
        <v>261.5</v>
      </c>
      <c r="E17" s="255">
        <v>256.5</v>
      </c>
      <c r="F17" s="304" t="s">
        <v>349</v>
      </c>
      <c r="G17" s="303">
        <v>8</v>
      </c>
      <c r="H17" s="309">
        <v>379</v>
      </c>
      <c r="I17" s="255">
        <v>185.5</v>
      </c>
      <c r="J17" s="304" t="s">
        <v>349</v>
      </c>
      <c r="K17" s="303">
        <v>3</v>
      </c>
      <c r="L17" s="309">
        <v>309</v>
      </c>
      <c r="M17" s="255">
        <v>250</v>
      </c>
      <c r="N17" s="304" t="s">
        <v>349</v>
      </c>
      <c r="O17" s="303">
        <v>6</v>
      </c>
      <c r="P17" s="309">
        <v>367</v>
      </c>
      <c r="Q17" s="255">
        <v>170</v>
      </c>
      <c r="R17" s="304" t="s">
        <v>349</v>
      </c>
      <c r="S17" s="303">
        <v>8</v>
      </c>
      <c r="T17" s="309">
        <v>359.5</v>
      </c>
      <c r="U17" s="255">
        <v>160.5</v>
      </c>
      <c r="V17" s="255" t="s">
        <v>349</v>
      </c>
    </row>
    <row r="18" spans="1:22" s="225" customFormat="1" ht="15" customHeight="1" x14ac:dyDescent="0.2">
      <c r="A18" s="254"/>
      <c r="B18" s="222" t="s">
        <v>271</v>
      </c>
      <c r="C18" s="243">
        <v>1</v>
      </c>
      <c r="D18" s="309">
        <v>191</v>
      </c>
      <c r="E18" s="255">
        <v>379</v>
      </c>
      <c r="F18" s="304">
        <v>0</v>
      </c>
      <c r="G18" s="303">
        <v>3</v>
      </c>
      <c r="H18" s="309">
        <v>447</v>
      </c>
      <c r="I18" s="255">
        <v>357</v>
      </c>
      <c r="J18" s="304">
        <v>0</v>
      </c>
      <c r="K18" s="303">
        <v>1</v>
      </c>
      <c r="L18" s="309">
        <v>619</v>
      </c>
      <c r="M18" s="255">
        <v>273</v>
      </c>
      <c r="N18" s="304">
        <v>0</v>
      </c>
      <c r="O18" s="303">
        <v>1</v>
      </c>
      <c r="P18" s="309">
        <v>399</v>
      </c>
      <c r="Q18" s="255">
        <v>423</v>
      </c>
      <c r="R18" s="304">
        <v>122</v>
      </c>
      <c r="S18" s="303">
        <v>1</v>
      </c>
      <c r="T18" s="309">
        <v>427</v>
      </c>
      <c r="U18" s="255">
        <v>427</v>
      </c>
      <c r="V18" s="255">
        <v>57</v>
      </c>
    </row>
    <row r="19" spans="1:22" s="225" customFormat="1" ht="15" customHeight="1" x14ac:dyDescent="0.2">
      <c r="A19" s="7" t="s">
        <v>397</v>
      </c>
      <c r="B19" s="221" t="s">
        <v>240</v>
      </c>
      <c r="C19" s="243">
        <v>36</v>
      </c>
      <c r="D19" s="309">
        <v>308</v>
      </c>
      <c r="E19" s="255">
        <v>331.5</v>
      </c>
      <c r="F19" s="304">
        <v>100.5</v>
      </c>
      <c r="G19" s="303">
        <v>62</v>
      </c>
      <c r="H19" s="309">
        <v>447</v>
      </c>
      <c r="I19" s="255">
        <v>335</v>
      </c>
      <c r="J19" s="304">
        <v>93.5</v>
      </c>
      <c r="K19" s="303">
        <v>49</v>
      </c>
      <c r="L19" s="309">
        <v>397</v>
      </c>
      <c r="M19" s="255">
        <v>323</v>
      </c>
      <c r="N19" s="304">
        <v>81</v>
      </c>
      <c r="O19" s="303">
        <v>48</v>
      </c>
      <c r="P19" s="309">
        <v>415</v>
      </c>
      <c r="Q19" s="255">
        <v>314</v>
      </c>
      <c r="R19" s="304">
        <v>100</v>
      </c>
      <c r="S19" s="303">
        <v>49</v>
      </c>
      <c r="T19" s="309">
        <v>405</v>
      </c>
      <c r="U19" s="255">
        <v>328</v>
      </c>
      <c r="V19" s="255">
        <v>88</v>
      </c>
    </row>
    <row r="20" spans="1:22" s="225" customFormat="1" ht="15" customHeight="1" x14ac:dyDescent="0.2">
      <c r="A20" s="254"/>
      <c r="B20" s="222" t="s">
        <v>270</v>
      </c>
      <c r="C20" s="243">
        <v>8</v>
      </c>
      <c r="D20" s="309">
        <v>375</v>
      </c>
      <c r="E20" s="255">
        <v>402</v>
      </c>
      <c r="F20" s="304" t="s">
        <v>349</v>
      </c>
      <c r="G20" s="303">
        <v>6</v>
      </c>
      <c r="H20" s="309">
        <v>318</v>
      </c>
      <c r="I20" s="255">
        <v>241</v>
      </c>
      <c r="J20" s="304" t="s">
        <v>349</v>
      </c>
      <c r="K20" s="303">
        <v>12</v>
      </c>
      <c r="L20" s="309">
        <v>478.5</v>
      </c>
      <c r="M20" s="255">
        <v>356.5</v>
      </c>
      <c r="N20" s="304" t="s">
        <v>349</v>
      </c>
      <c r="O20" s="303">
        <v>9</v>
      </c>
      <c r="P20" s="309">
        <v>331</v>
      </c>
      <c r="Q20" s="255">
        <v>526</v>
      </c>
      <c r="R20" s="304" t="s">
        <v>349</v>
      </c>
      <c r="S20" s="303">
        <v>8</v>
      </c>
      <c r="T20" s="309">
        <v>396</v>
      </c>
      <c r="U20" s="255">
        <v>403</v>
      </c>
      <c r="V20" s="255" t="s">
        <v>349</v>
      </c>
    </row>
    <row r="21" spans="1:22" s="225" customFormat="1" ht="15" customHeight="1" x14ac:dyDescent="0.2">
      <c r="A21" s="254"/>
      <c r="B21" s="222" t="s">
        <v>269</v>
      </c>
      <c r="C21" s="243">
        <v>19</v>
      </c>
      <c r="D21" s="309">
        <v>373</v>
      </c>
      <c r="E21" s="255">
        <v>329</v>
      </c>
      <c r="F21" s="304">
        <v>109</v>
      </c>
      <c r="G21" s="303">
        <v>45</v>
      </c>
      <c r="H21" s="309">
        <v>473</v>
      </c>
      <c r="I21" s="255">
        <v>357</v>
      </c>
      <c r="J21" s="304">
        <v>97</v>
      </c>
      <c r="K21" s="303">
        <v>33</v>
      </c>
      <c r="L21" s="309">
        <v>376</v>
      </c>
      <c r="M21" s="255">
        <v>322</v>
      </c>
      <c r="N21" s="304">
        <v>81</v>
      </c>
      <c r="O21" s="303">
        <v>32</v>
      </c>
      <c r="P21" s="309">
        <v>450</v>
      </c>
      <c r="Q21" s="255">
        <v>314</v>
      </c>
      <c r="R21" s="304">
        <v>99.5</v>
      </c>
      <c r="S21" s="303">
        <v>32</v>
      </c>
      <c r="T21" s="309">
        <v>420</v>
      </c>
      <c r="U21" s="255">
        <v>331</v>
      </c>
      <c r="V21" s="255">
        <v>90</v>
      </c>
    </row>
    <row r="22" spans="1:22" s="225" customFormat="1" ht="15" customHeight="1" x14ac:dyDescent="0.2">
      <c r="A22" s="254"/>
      <c r="B22" s="222" t="s">
        <v>519</v>
      </c>
      <c r="C22" s="243">
        <v>8</v>
      </c>
      <c r="D22" s="309">
        <v>261.5</v>
      </c>
      <c r="E22" s="255">
        <v>256.5</v>
      </c>
      <c r="F22" s="304" t="s">
        <v>349</v>
      </c>
      <c r="G22" s="303">
        <v>8</v>
      </c>
      <c r="H22" s="309">
        <v>379</v>
      </c>
      <c r="I22" s="255">
        <v>185.5</v>
      </c>
      <c r="J22" s="304" t="s">
        <v>349</v>
      </c>
      <c r="K22" s="303">
        <v>3</v>
      </c>
      <c r="L22" s="309">
        <v>309</v>
      </c>
      <c r="M22" s="255">
        <v>250</v>
      </c>
      <c r="N22" s="304" t="s">
        <v>349</v>
      </c>
      <c r="O22" s="303">
        <v>6</v>
      </c>
      <c r="P22" s="309">
        <v>367</v>
      </c>
      <c r="Q22" s="255">
        <v>170</v>
      </c>
      <c r="R22" s="304" t="s">
        <v>349</v>
      </c>
      <c r="S22" s="303">
        <v>8</v>
      </c>
      <c r="T22" s="309">
        <v>359.5</v>
      </c>
      <c r="U22" s="255">
        <v>160.5</v>
      </c>
      <c r="V22" s="255" t="s">
        <v>349</v>
      </c>
    </row>
    <row r="23" spans="1:22" s="225" customFormat="1" ht="15" customHeight="1" x14ac:dyDescent="0.2">
      <c r="A23" s="256"/>
      <c r="B23" s="257" t="s">
        <v>271</v>
      </c>
      <c r="C23" s="258">
        <v>1</v>
      </c>
      <c r="D23" s="310">
        <v>191</v>
      </c>
      <c r="E23" s="259">
        <v>379</v>
      </c>
      <c r="F23" s="306">
        <v>0</v>
      </c>
      <c r="G23" s="305">
        <v>3</v>
      </c>
      <c r="H23" s="310">
        <v>447</v>
      </c>
      <c r="I23" s="259">
        <v>357</v>
      </c>
      <c r="J23" s="306">
        <v>0</v>
      </c>
      <c r="K23" s="305">
        <v>1</v>
      </c>
      <c r="L23" s="310">
        <v>619</v>
      </c>
      <c r="M23" s="259">
        <v>273</v>
      </c>
      <c r="N23" s="306">
        <v>0</v>
      </c>
      <c r="O23" s="305">
        <v>1</v>
      </c>
      <c r="P23" s="310">
        <v>399</v>
      </c>
      <c r="Q23" s="259">
        <v>423</v>
      </c>
      <c r="R23" s="306">
        <v>122</v>
      </c>
      <c r="S23" s="305">
        <v>1</v>
      </c>
      <c r="T23" s="310">
        <v>427</v>
      </c>
      <c r="U23" s="259">
        <v>427</v>
      </c>
      <c r="V23" s="259">
        <v>57</v>
      </c>
    </row>
    <row r="24" spans="1:22" ht="15" customHeight="1" x14ac:dyDescent="0.2"/>
    <row r="25" spans="1:22" ht="15" customHeight="1" x14ac:dyDescent="0.2">
      <c r="A25" s="227"/>
      <c r="B25" s="227"/>
      <c r="C25" s="413" t="s">
        <v>430</v>
      </c>
      <c r="D25" s="413"/>
      <c r="E25" s="413"/>
      <c r="F25" s="413"/>
      <c r="G25" s="413"/>
      <c r="H25" s="413"/>
      <c r="I25" s="413"/>
      <c r="J25" s="413"/>
      <c r="K25" s="413"/>
      <c r="L25" s="413"/>
      <c r="M25" s="413"/>
      <c r="N25" s="413"/>
      <c r="O25" s="413"/>
      <c r="P25" s="413"/>
      <c r="Q25" s="413"/>
      <c r="R25" s="413"/>
      <c r="S25" s="413"/>
      <c r="T25" s="413"/>
      <c r="U25" s="413"/>
      <c r="V25" s="413"/>
    </row>
    <row r="26" spans="1:22" ht="15" customHeight="1" x14ac:dyDescent="0.2">
      <c r="A26" s="225"/>
      <c r="B26" s="225"/>
      <c r="D26" s="307"/>
      <c r="G26" s="307"/>
      <c r="H26" s="307"/>
      <c r="I26" s="308"/>
      <c r="J26" s="308"/>
      <c r="K26" s="307"/>
      <c r="L26" s="307"/>
      <c r="M26" s="308"/>
      <c r="N26" s="308"/>
      <c r="O26" s="307"/>
      <c r="P26" s="307"/>
      <c r="Q26" s="308"/>
      <c r="R26" s="308"/>
      <c r="S26" s="303"/>
      <c r="T26" s="307"/>
    </row>
    <row r="27" spans="1:22" ht="15" customHeight="1" x14ac:dyDescent="0.2">
      <c r="A27" s="254" t="s">
        <v>396</v>
      </c>
      <c r="B27" s="221" t="s">
        <v>240</v>
      </c>
      <c r="C27" s="243">
        <v>383</v>
      </c>
      <c r="D27" s="309">
        <v>211.5</v>
      </c>
      <c r="E27" s="255">
        <v>244</v>
      </c>
      <c r="F27" s="255">
        <v>80.5</v>
      </c>
      <c r="G27" s="303">
        <v>356</v>
      </c>
      <c r="H27" s="309">
        <v>217</v>
      </c>
      <c r="I27" s="255">
        <v>248</v>
      </c>
      <c r="J27" s="255">
        <v>63.5</v>
      </c>
      <c r="K27" s="303">
        <v>437</v>
      </c>
      <c r="L27" s="309">
        <v>218</v>
      </c>
      <c r="M27" s="255">
        <v>302</v>
      </c>
      <c r="N27" s="255">
        <v>80</v>
      </c>
      <c r="O27" s="303">
        <v>428</v>
      </c>
      <c r="P27" s="309">
        <v>215</v>
      </c>
      <c r="Q27" s="255">
        <v>336</v>
      </c>
      <c r="R27" s="255">
        <v>74</v>
      </c>
      <c r="S27" s="303">
        <v>485</v>
      </c>
      <c r="T27" s="309">
        <v>233</v>
      </c>
      <c r="U27" s="255">
        <v>356</v>
      </c>
      <c r="V27" s="255">
        <v>77</v>
      </c>
    </row>
    <row r="28" spans="1:22" ht="15" customHeight="1" x14ac:dyDescent="0.2">
      <c r="A28" s="254"/>
      <c r="B28" s="222" t="s">
        <v>270</v>
      </c>
      <c r="C28" s="243">
        <v>176</v>
      </c>
      <c r="D28" s="309">
        <v>202.5</v>
      </c>
      <c r="E28" s="255">
        <v>229</v>
      </c>
      <c r="F28" s="255" t="s">
        <v>349</v>
      </c>
      <c r="G28" s="303">
        <v>171</v>
      </c>
      <c r="H28" s="309">
        <v>204.5</v>
      </c>
      <c r="I28" s="255">
        <v>246</v>
      </c>
      <c r="J28" s="255" t="s">
        <v>349</v>
      </c>
      <c r="K28" s="303">
        <v>169</v>
      </c>
      <c r="L28" s="309">
        <v>203</v>
      </c>
      <c r="M28" s="255">
        <v>288</v>
      </c>
      <c r="N28" s="255" t="s">
        <v>349</v>
      </c>
      <c r="O28" s="303">
        <v>191</v>
      </c>
      <c r="P28" s="309">
        <v>192.5</v>
      </c>
      <c r="Q28" s="255">
        <v>356</v>
      </c>
      <c r="R28" s="255" t="s">
        <v>349</v>
      </c>
      <c r="S28" s="303">
        <v>197</v>
      </c>
      <c r="T28" s="309">
        <v>228</v>
      </c>
      <c r="U28" s="255">
        <v>347</v>
      </c>
      <c r="V28" s="255" t="s">
        <v>349</v>
      </c>
    </row>
    <row r="29" spans="1:22" ht="15" customHeight="1" x14ac:dyDescent="0.2">
      <c r="A29" s="254"/>
      <c r="B29" s="222" t="s">
        <v>519</v>
      </c>
      <c r="C29" s="243">
        <v>7</v>
      </c>
      <c r="D29" s="309">
        <v>168.5</v>
      </c>
      <c r="E29" s="255">
        <v>182</v>
      </c>
      <c r="F29" s="255" t="s">
        <v>349</v>
      </c>
      <c r="G29" s="303">
        <v>5</v>
      </c>
      <c r="H29" s="309">
        <v>263</v>
      </c>
      <c r="I29" s="255">
        <v>236</v>
      </c>
      <c r="J29" s="255" t="s">
        <v>349</v>
      </c>
      <c r="K29" s="303">
        <v>9</v>
      </c>
      <c r="L29" s="309">
        <v>192.5</v>
      </c>
      <c r="M29" s="255">
        <v>232</v>
      </c>
      <c r="N29" s="255" t="s">
        <v>349</v>
      </c>
      <c r="O29" s="303">
        <v>6</v>
      </c>
      <c r="P29" s="309">
        <v>327</v>
      </c>
      <c r="Q29" s="255">
        <v>209.5</v>
      </c>
      <c r="R29" s="255" t="s">
        <v>349</v>
      </c>
      <c r="S29" s="303">
        <v>9</v>
      </c>
      <c r="T29" s="309">
        <v>302</v>
      </c>
      <c r="U29" s="255">
        <v>305</v>
      </c>
      <c r="V29" s="255" t="s">
        <v>349</v>
      </c>
    </row>
    <row r="30" spans="1:22" ht="15" customHeight="1" x14ac:dyDescent="0.2">
      <c r="A30" s="254"/>
      <c r="B30" s="222" t="s">
        <v>269</v>
      </c>
      <c r="C30" s="243">
        <v>175</v>
      </c>
      <c r="D30" s="309">
        <v>214</v>
      </c>
      <c r="E30" s="255">
        <v>274</v>
      </c>
      <c r="F30" s="255">
        <v>87</v>
      </c>
      <c r="G30" s="303">
        <v>152</v>
      </c>
      <c r="H30" s="309">
        <v>249.5</v>
      </c>
      <c r="I30" s="255">
        <v>261.5</v>
      </c>
      <c r="J30" s="255">
        <v>80</v>
      </c>
      <c r="K30" s="303">
        <v>228</v>
      </c>
      <c r="L30" s="309">
        <v>226</v>
      </c>
      <c r="M30" s="255">
        <v>317</v>
      </c>
      <c r="N30" s="255">
        <v>91</v>
      </c>
      <c r="O30" s="303">
        <v>189</v>
      </c>
      <c r="P30" s="309">
        <v>231</v>
      </c>
      <c r="Q30" s="255">
        <v>332</v>
      </c>
      <c r="R30" s="255">
        <v>84</v>
      </c>
      <c r="S30" s="303">
        <v>233</v>
      </c>
      <c r="T30" s="309">
        <v>251</v>
      </c>
      <c r="U30" s="255">
        <v>386</v>
      </c>
      <c r="V30" s="255">
        <v>83</v>
      </c>
    </row>
    <row r="31" spans="1:22" s="197" customFormat="1" ht="15" customHeight="1" x14ac:dyDescent="0.2">
      <c r="A31" s="254"/>
      <c r="B31" s="222" t="s">
        <v>271</v>
      </c>
      <c r="C31" s="243">
        <v>25</v>
      </c>
      <c r="D31" s="309">
        <v>242.5</v>
      </c>
      <c r="E31" s="255">
        <v>178</v>
      </c>
      <c r="F31" s="255">
        <v>0</v>
      </c>
      <c r="G31" s="303">
        <v>28</v>
      </c>
      <c r="H31" s="309">
        <v>215</v>
      </c>
      <c r="I31" s="255">
        <v>211.5</v>
      </c>
      <c r="J31" s="255">
        <v>0</v>
      </c>
      <c r="K31" s="303">
        <v>31</v>
      </c>
      <c r="L31" s="309">
        <v>245</v>
      </c>
      <c r="M31" s="255">
        <v>265</v>
      </c>
      <c r="N31" s="255">
        <v>0</v>
      </c>
      <c r="O31" s="303">
        <v>42</v>
      </c>
      <c r="P31" s="309">
        <v>234</v>
      </c>
      <c r="Q31" s="255">
        <v>284</v>
      </c>
      <c r="R31" s="255">
        <v>0.5</v>
      </c>
      <c r="S31" s="303">
        <v>46</v>
      </c>
      <c r="T31" s="309">
        <v>275</v>
      </c>
      <c r="U31" s="255">
        <v>276</v>
      </c>
      <c r="V31" s="255">
        <v>0</v>
      </c>
    </row>
    <row r="32" spans="1:22" ht="15" customHeight="1" x14ac:dyDescent="0.2">
      <c r="A32" s="254" t="s">
        <v>8</v>
      </c>
      <c r="B32" s="221" t="s">
        <v>240</v>
      </c>
      <c r="C32" s="243">
        <v>123</v>
      </c>
      <c r="D32" s="309">
        <v>197</v>
      </c>
      <c r="E32" s="255">
        <v>214</v>
      </c>
      <c r="F32" s="255">
        <v>50</v>
      </c>
      <c r="G32" s="303">
        <v>143</v>
      </c>
      <c r="H32" s="309">
        <v>174</v>
      </c>
      <c r="I32" s="255">
        <v>233</v>
      </c>
      <c r="J32" s="255">
        <v>57.5</v>
      </c>
      <c r="K32" s="303">
        <v>94</v>
      </c>
      <c r="L32" s="309">
        <v>183</v>
      </c>
      <c r="M32" s="255">
        <v>246</v>
      </c>
      <c r="N32" s="255">
        <v>70</v>
      </c>
      <c r="O32" s="303">
        <v>136</v>
      </c>
      <c r="P32" s="309">
        <v>230</v>
      </c>
      <c r="Q32" s="255">
        <v>285.5</v>
      </c>
      <c r="R32" s="255">
        <v>84</v>
      </c>
      <c r="S32" s="303">
        <v>110</v>
      </c>
      <c r="T32" s="309">
        <v>260</v>
      </c>
      <c r="U32" s="255">
        <v>306.5</v>
      </c>
      <c r="V32" s="255">
        <v>86</v>
      </c>
    </row>
    <row r="33" spans="1:22" ht="15" customHeight="1" x14ac:dyDescent="0.2">
      <c r="A33" s="254"/>
      <c r="B33" s="222" t="s">
        <v>270</v>
      </c>
      <c r="C33" s="243">
        <v>44</v>
      </c>
      <c r="D33" s="309">
        <v>164</v>
      </c>
      <c r="E33" s="255">
        <v>197.5</v>
      </c>
      <c r="F33" s="255" t="s">
        <v>349</v>
      </c>
      <c r="G33" s="303">
        <v>63</v>
      </c>
      <c r="H33" s="309">
        <v>149</v>
      </c>
      <c r="I33" s="255">
        <v>226</v>
      </c>
      <c r="J33" s="255" t="s">
        <v>349</v>
      </c>
      <c r="K33" s="303">
        <v>24</v>
      </c>
      <c r="L33" s="309">
        <v>221</v>
      </c>
      <c r="M33" s="255">
        <v>228.5</v>
      </c>
      <c r="N33" s="255" t="s">
        <v>349</v>
      </c>
      <c r="O33" s="303">
        <v>35</v>
      </c>
      <c r="P33" s="309">
        <v>226</v>
      </c>
      <c r="Q33" s="255">
        <v>294</v>
      </c>
      <c r="R33" s="255" t="s">
        <v>349</v>
      </c>
      <c r="S33" s="303">
        <v>30</v>
      </c>
      <c r="T33" s="309">
        <v>156</v>
      </c>
      <c r="U33" s="255">
        <v>294</v>
      </c>
      <c r="V33" s="255" t="s">
        <v>349</v>
      </c>
    </row>
    <row r="34" spans="1:22" ht="15" customHeight="1" x14ac:dyDescent="0.2">
      <c r="A34" s="254"/>
      <c r="B34" s="222" t="s">
        <v>519</v>
      </c>
      <c r="C34" s="243">
        <v>10</v>
      </c>
      <c r="D34" s="309">
        <v>197</v>
      </c>
      <c r="E34" s="255">
        <v>190.5</v>
      </c>
      <c r="F34" s="255" t="s">
        <v>349</v>
      </c>
      <c r="G34" s="303">
        <v>4</v>
      </c>
      <c r="H34" s="309">
        <v>185</v>
      </c>
      <c r="I34" s="255">
        <v>238</v>
      </c>
      <c r="J34" s="255" t="s">
        <v>349</v>
      </c>
      <c r="K34" s="303">
        <v>6</v>
      </c>
      <c r="L34" s="309">
        <v>200.5</v>
      </c>
      <c r="M34" s="255">
        <v>149.5</v>
      </c>
      <c r="N34" s="255" t="s">
        <v>349</v>
      </c>
      <c r="O34" s="303">
        <v>5</v>
      </c>
      <c r="P34" s="309">
        <v>376</v>
      </c>
      <c r="Q34" s="255">
        <v>278</v>
      </c>
      <c r="R34" s="255" t="s">
        <v>349</v>
      </c>
      <c r="S34" s="303">
        <v>7</v>
      </c>
      <c r="T34" s="309">
        <v>356.5</v>
      </c>
      <c r="U34" s="255">
        <v>220</v>
      </c>
      <c r="V34" s="255" t="s">
        <v>349</v>
      </c>
    </row>
    <row r="35" spans="1:22" ht="15" customHeight="1" x14ac:dyDescent="0.2">
      <c r="A35" s="254"/>
      <c r="B35" s="222" t="s">
        <v>269</v>
      </c>
      <c r="C35" s="243">
        <v>63</v>
      </c>
      <c r="D35" s="309">
        <v>202</v>
      </c>
      <c r="E35" s="255">
        <v>218</v>
      </c>
      <c r="F35" s="255">
        <v>56</v>
      </c>
      <c r="G35" s="303">
        <v>72</v>
      </c>
      <c r="H35" s="309">
        <v>183</v>
      </c>
      <c r="I35" s="255">
        <v>242.5</v>
      </c>
      <c r="J35" s="255">
        <v>57.5</v>
      </c>
      <c r="K35" s="303">
        <v>58</v>
      </c>
      <c r="L35" s="309">
        <v>178.5</v>
      </c>
      <c r="M35" s="255">
        <v>261.5</v>
      </c>
      <c r="N35" s="255">
        <v>78.5</v>
      </c>
      <c r="O35" s="303">
        <v>85</v>
      </c>
      <c r="P35" s="309">
        <v>227</v>
      </c>
      <c r="Q35" s="255">
        <v>291</v>
      </c>
      <c r="R35" s="255">
        <v>84</v>
      </c>
      <c r="S35" s="303">
        <v>58</v>
      </c>
      <c r="T35" s="309">
        <v>301</v>
      </c>
      <c r="U35" s="255">
        <v>328</v>
      </c>
      <c r="V35" s="255">
        <v>99.5</v>
      </c>
    </row>
    <row r="36" spans="1:22" s="197" customFormat="1" ht="15" customHeight="1" x14ac:dyDescent="0.2">
      <c r="A36" s="254"/>
      <c r="B36" s="222" t="s">
        <v>271</v>
      </c>
      <c r="C36" s="243">
        <v>6</v>
      </c>
      <c r="D36" s="309">
        <v>192</v>
      </c>
      <c r="E36" s="255">
        <v>252</v>
      </c>
      <c r="F36" s="255">
        <v>0</v>
      </c>
      <c r="G36" s="303">
        <v>4</v>
      </c>
      <c r="H36" s="309">
        <v>190</v>
      </c>
      <c r="I36" s="255">
        <v>307.5</v>
      </c>
      <c r="J36" s="255">
        <v>67</v>
      </c>
      <c r="K36" s="303">
        <v>6</v>
      </c>
      <c r="L36" s="309">
        <v>168</v>
      </c>
      <c r="M36" s="255">
        <v>221.5</v>
      </c>
      <c r="N36" s="255">
        <v>0</v>
      </c>
      <c r="O36" s="303">
        <v>11</v>
      </c>
      <c r="P36" s="309">
        <v>181</v>
      </c>
      <c r="Q36" s="255">
        <v>284</v>
      </c>
      <c r="R36" s="255">
        <v>1</v>
      </c>
      <c r="S36" s="303">
        <v>15</v>
      </c>
      <c r="T36" s="309">
        <v>287</v>
      </c>
      <c r="U36" s="255">
        <v>290</v>
      </c>
      <c r="V36" s="255">
        <v>0</v>
      </c>
    </row>
    <row r="37" spans="1:22" ht="15" customHeight="1" x14ac:dyDescent="0.2">
      <c r="A37" s="7" t="s">
        <v>397</v>
      </c>
      <c r="B37" s="221" t="s">
        <v>240</v>
      </c>
      <c r="C37" s="243">
        <v>506</v>
      </c>
      <c r="D37" s="309">
        <v>204</v>
      </c>
      <c r="E37" s="255">
        <v>234.5</v>
      </c>
      <c r="F37" s="255">
        <v>66</v>
      </c>
      <c r="G37" s="303">
        <v>499</v>
      </c>
      <c r="H37" s="309">
        <v>206</v>
      </c>
      <c r="I37" s="255">
        <v>243</v>
      </c>
      <c r="J37" s="255">
        <v>62.5</v>
      </c>
      <c r="K37" s="303">
        <v>531</v>
      </c>
      <c r="L37" s="309">
        <v>213</v>
      </c>
      <c r="M37" s="255">
        <v>288</v>
      </c>
      <c r="N37" s="255">
        <v>79</v>
      </c>
      <c r="O37" s="303">
        <v>564</v>
      </c>
      <c r="P37" s="309">
        <v>217.5</v>
      </c>
      <c r="Q37" s="255">
        <v>328</v>
      </c>
      <c r="R37" s="255">
        <v>78</v>
      </c>
      <c r="S37" s="303">
        <v>595</v>
      </c>
      <c r="T37" s="309">
        <v>238.5</v>
      </c>
      <c r="U37" s="255">
        <v>348</v>
      </c>
      <c r="V37" s="255">
        <v>77</v>
      </c>
    </row>
    <row r="38" spans="1:22" ht="15" customHeight="1" x14ac:dyDescent="0.2">
      <c r="A38" s="254"/>
      <c r="B38" s="222" t="s">
        <v>270</v>
      </c>
      <c r="C38" s="243">
        <v>220</v>
      </c>
      <c r="D38" s="309">
        <v>198.5</v>
      </c>
      <c r="E38" s="255">
        <v>225</v>
      </c>
      <c r="F38" s="255" t="s">
        <v>349</v>
      </c>
      <c r="G38" s="303">
        <v>234</v>
      </c>
      <c r="H38" s="309">
        <v>195</v>
      </c>
      <c r="I38" s="255">
        <v>232</v>
      </c>
      <c r="J38" s="255" t="s">
        <v>349</v>
      </c>
      <c r="K38" s="303">
        <v>193</v>
      </c>
      <c r="L38" s="309">
        <v>206</v>
      </c>
      <c r="M38" s="255">
        <v>282</v>
      </c>
      <c r="N38" s="255" t="s">
        <v>349</v>
      </c>
      <c r="O38" s="303">
        <v>226</v>
      </c>
      <c r="P38" s="309">
        <v>195</v>
      </c>
      <c r="Q38" s="255">
        <v>354</v>
      </c>
      <c r="R38" s="255" t="s">
        <v>349</v>
      </c>
      <c r="S38" s="303">
        <v>227</v>
      </c>
      <c r="T38" s="309">
        <v>221</v>
      </c>
      <c r="U38" s="255">
        <v>340</v>
      </c>
      <c r="V38" s="255" t="s">
        <v>349</v>
      </c>
    </row>
    <row r="39" spans="1:22" ht="15" customHeight="1" x14ac:dyDescent="0.2">
      <c r="A39" s="254"/>
      <c r="B39" s="222" t="s">
        <v>519</v>
      </c>
      <c r="C39" s="243">
        <v>17</v>
      </c>
      <c r="D39" s="309">
        <v>181.5</v>
      </c>
      <c r="E39" s="255">
        <v>182</v>
      </c>
      <c r="F39" s="255" t="s">
        <v>349</v>
      </c>
      <c r="G39" s="303">
        <v>9</v>
      </c>
      <c r="H39" s="309">
        <v>219</v>
      </c>
      <c r="I39" s="255">
        <v>236</v>
      </c>
      <c r="J39" s="255" t="s">
        <v>349</v>
      </c>
      <c r="K39" s="303">
        <v>15</v>
      </c>
      <c r="L39" s="309">
        <v>192.5</v>
      </c>
      <c r="M39" s="255">
        <v>231</v>
      </c>
      <c r="N39" s="255" t="s">
        <v>349</v>
      </c>
      <c r="O39" s="303">
        <v>11</v>
      </c>
      <c r="P39" s="309">
        <v>327</v>
      </c>
      <c r="Q39" s="255">
        <v>212</v>
      </c>
      <c r="R39" s="255" t="s">
        <v>349</v>
      </c>
      <c r="S39" s="303">
        <v>16</v>
      </c>
      <c r="T39" s="309">
        <v>319</v>
      </c>
      <c r="U39" s="255">
        <v>239</v>
      </c>
      <c r="V39" s="255" t="s">
        <v>349</v>
      </c>
    </row>
    <row r="40" spans="1:22" s="197" customFormat="1" ht="15" customHeight="1" x14ac:dyDescent="0.2">
      <c r="A40" s="254"/>
      <c r="B40" s="222" t="s">
        <v>269</v>
      </c>
      <c r="C40" s="243">
        <v>238</v>
      </c>
      <c r="D40" s="309">
        <v>211</v>
      </c>
      <c r="E40" s="255">
        <v>260</v>
      </c>
      <c r="F40" s="255">
        <v>81.5</v>
      </c>
      <c r="G40" s="303">
        <v>224</v>
      </c>
      <c r="H40" s="309">
        <v>221</v>
      </c>
      <c r="I40" s="255">
        <v>259</v>
      </c>
      <c r="J40" s="255">
        <v>72.5</v>
      </c>
      <c r="K40" s="303">
        <v>286</v>
      </c>
      <c r="L40" s="309">
        <v>214</v>
      </c>
      <c r="M40" s="255">
        <v>305.5</v>
      </c>
      <c r="N40" s="255">
        <v>90</v>
      </c>
      <c r="O40" s="303">
        <v>274</v>
      </c>
      <c r="P40" s="309">
        <v>230.5</v>
      </c>
      <c r="Q40" s="255">
        <v>319</v>
      </c>
      <c r="R40" s="255">
        <v>84</v>
      </c>
      <c r="S40" s="303">
        <v>291</v>
      </c>
      <c r="T40" s="309">
        <v>254.5</v>
      </c>
      <c r="U40" s="255">
        <v>371</v>
      </c>
      <c r="V40" s="255">
        <v>86</v>
      </c>
    </row>
    <row r="41" spans="1:22" ht="15" customHeight="1" x14ac:dyDescent="0.2">
      <c r="A41" s="256"/>
      <c r="B41" s="257" t="s">
        <v>271</v>
      </c>
      <c r="C41" s="258">
        <v>31</v>
      </c>
      <c r="D41" s="310">
        <v>207</v>
      </c>
      <c r="E41" s="259">
        <v>182</v>
      </c>
      <c r="F41" s="259">
        <v>0</v>
      </c>
      <c r="G41" s="305">
        <v>32</v>
      </c>
      <c r="H41" s="310">
        <v>214.5</v>
      </c>
      <c r="I41" s="259">
        <v>211.5</v>
      </c>
      <c r="J41" s="259">
        <v>0</v>
      </c>
      <c r="K41" s="305">
        <v>37</v>
      </c>
      <c r="L41" s="310">
        <v>236</v>
      </c>
      <c r="M41" s="259">
        <v>261</v>
      </c>
      <c r="N41" s="259">
        <v>0</v>
      </c>
      <c r="O41" s="305">
        <v>53</v>
      </c>
      <c r="P41" s="310">
        <v>229.5</v>
      </c>
      <c r="Q41" s="259">
        <v>284</v>
      </c>
      <c r="R41" s="259">
        <v>1</v>
      </c>
      <c r="S41" s="305">
        <v>61</v>
      </c>
      <c r="T41" s="310">
        <v>278</v>
      </c>
      <c r="U41" s="259">
        <v>283</v>
      </c>
      <c r="V41" s="259">
        <v>0</v>
      </c>
    </row>
    <row r="42" spans="1:22" ht="15" customHeight="1" x14ac:dyDescent="0.2">
      <c r="A42" s="197"/>
      <c r="B42" s="197"/>
    </row>
    <row r="43" spans="1:22" ht="15" customHeight="1" x14ac:dyDescent="0.2">
      <c r="A43" s="227"/>
      <c r="B43" s="227"/>
      <c r="C43" s="413" t="s">
        <v>416</v>
      </c>
      <c r="D43" s="413"/>
      <c r="E43" s="413"/>
      <c r="F43" s="413"/>
      <c r="G43" s="413"/>
      <c r="H43" s="413"/>
      <c r="I43" s="413"/>
      <c r="J43" s="413"/>
      <c r="K43" s="413"/>
      <c r="L43" s="413"/>
      <c r="M43" s="413"/>
      <c r="N43" s="413"/>
      <c r="O43" s="413"/>
      <c r="P43" s="413"/>
      <c r="Q43" s="413"/>
      <c r="R43" s="413"/>
      <c r="S43" s="413"/>
      <c r="T43" s="413"/>
      <c r="U43" s="413"/>
      <c r="V43" s="413"/>
    </row>
    <row r="44" spans="1:22" s="197" customFormat="1" ht="15" customHeight="1" x14ac:dyDescent="0.2">
      <c r="C44" s="414">
        <f>'TABLE CONTENTS'!$C$4</f>
        <v>2011</v>
      </c>
      <c r="D44" s="414"/>
      <c r="E44" s="414"/>
      <c r="F44" s="415"/>
      <c r="G44" s="414">
        <f>'TABLE CONTENTS'!$D$4</f>
        <v>2012</v>
      </c>
      <c r="H44" s="414"/>
      <c r="I44" s="414"/>
      <c r="J44" s="415"/>
      <c r="K44" s="414">
        <f>'TABLE CONTENTS'!$E$4</f>
        <v>2013</v>
      </c>
      <c r="L44" s="414"/>
      <c r="M44" s="414"/>
      <c r="N44" s="415"/>
      <c r="O44" s="414">
        <f>'TABLE CONTENTS'!$F$4</f>
        <v>2014</v>
      </c>
      <c r="P44" s="414"/>
      <c r="Q44" s="414"/>
      <c r="R44" s="415"/>
      <c r="S44" s="416">
        <f>'TABLE CONTENTS'!$G$4</f>
        <v>2015</v>
      </c>
      <c r="T44" s="414"/>
      <c r="U44" s="414"/>
      <c r="V44" s="414"/>
    </row>
    <row r="45" spans="1:22" s="197" customFormat="1" ht="47.25" customHeight="1" x14ac:dyDescent="0.2">
      <c r="A45" s="260" t="s">
        <v>284</v>
      </c>
      <c r="B45" s="260" t="s">
        <v>285</v>
      </c>
      <c r="C45" s="253" t="s">
        <v>174</v>
      </c>
      <c r="D45" s="312" t="s">
        <v>245</v>
      </c>
      <c r="E45" s="314" t="s">
        <v>276</v>
      </c>
      <c r="F45" s="313"/>
      <c r="G45" s="302" t="s">
        <v>174</v>
      </c>
      <c r="H45" s="312" t="s">
        <v>245</v>
      </c>
      <c r="I45" s="314" t="s">
        <v>276</v>
      </c>
      <c r="J45" s="313"/>
      <c r="K45" s="302" t="s">
        <v>174</v>
      </c>
      <c r="L45" s="312" t="s">
        <v>245</v>
      </c>
      <c r="M45" s="314" t="s">
        <v>276</v>
      </c>
      <c r="N45" s="313"/>
      <c r="O45" s="302" t="s">
        <v>174</v>
      </c>
      <c r="P45" s="312" t="s">
        <v>245</v>
      </c>
      <c r="Q45" s="314" t="s">
        <v>276</v>
      </c>
      <c r="R45" s="313"/>
      <c r="S45" s="302" t="s">
        <v>174</v>
      </c>
      <c r="T45" s="312" t="s">
        <v>245</v>
      </c>
      <c r="U45" s="314" t="s">
        <v>276</v>
      </c>
      <c r="V45" s="314"/>
    </row>
    <row r="46" spans="1:22" ht="15" customHeight="1" x14ac:dyDescent="0.2">
      <c r="A46" s="254" t="s">
        <v>396</v>
      </c>
      <c r="B46" s="221" t="s">
        <v>240</v>
      </c>
      <c r="C46" s="243">
        <v>12840</v>
      </c>
      <c r="D46" s="309">
        <v>25</v>
      </c>
      <c r="E46" s="255">
        <v>128</v>
      </c>
      <c r="F46" s="255" t="s">
        <v>349</v>
      </c>
      <c r="G46" s="303">
        <v>12239</v>
      </c>
      <c r="H46" s="309">
        <v>26</v>
      </c>
      <c r="I46" s="255">
        <v>118</v>
      </c>
      <c r="J46" s="255" t="s">
        <v>349</v>
      </c>
      <c r="K46" s="323">
        <v>11217</v>
      </c>
      <c r="L46" s="255">
        <v>30</v>
      </c>
      <c r="M46" s="255">
        <v>111</v>
      </c>
      <c r="N46" s="255" t="s">
        <v>349</v>
      </c>
      <c r="O46" s="323">
        <v>11130</v>
      </c>
      <c r="P46" s="255">
        <v>30</v>
      </c>
      <c r="Q46" s="255">
        <v>115</v>
      </c>
      <c r="R46" s="255" t="s">
        <v>349</v>
      </c>
      <c r="S46" s="303">
        <v>11393</v>
      </c>
      <c r="T46" s="255">
        <v>32</v>
      </c>
      <c r="U46" s="255">
        <v>120</v>
      </c>
      <c r="V46" s="255" t="s">
        <v>349</v>
      </c>
    </row>
    <row r="47" spans="1:22" ht="15" customHeight="1" x14ac:dyDescent="0.2">
      <c r="A47" s="254"/>
      <c r="B47" s="222" t="s">
        <v>270</v>
      </c>
      <c r="C47" s="243">
        <v>4081</v>
      </c>
      <c r="D47" s="309">
        <v>22</v>
      </c>
      <c r="E47" s="255">
        <v>131</v>
      </c>
      <c r="F47" s="255" t="s">
        <v>349</v>
      </c>
      <c r="G47" s="303">
        <v>3728</v>
      </c>
      <c r="H47" s="309">
        <v>22</v>
      </c>
      <c r="I47" s="255">
        <v>118</v>
      </c>
      <c r="J47" s="255" t="s">
        <v>349</v>
      </c>
      <c r="K47" s="324">
        <v>3231</v>
      </c>
      <c r="L47" s="255">
        <v>23</v>
      </c>
      <c r="M47" s="255">
        <v>111</v>
      </c>
      <c r="N47" s="255" t="s">
        <v>349</v>
      </c>
      <c r="O47" s="324">
        <v>3110</v>
      </c>
      <c r="P47" s="255">
        <v>23</v>
      </c>
      <c r="Q47" s="255">
        <v>118</v>
      </c>
      <c r="R47" s="255" t="s">
        <v>349</v>
      </c>
      <c r="S47" s="303">
        <v>2774</v>
      </c>
      <c r="T47" s="255">
        <v>23</v>
      </c>
      <c r="U47" s="255">
        <v>130</v>
      </c>
      <c r="V47" s="255" t="s">
        <v>349</v>
      </c>
    </row>
    <row r="48" spans="1:22" ht="15" customHeight="1" x14ac:dyDescent="0.2">
      <c r="A48" s="254"/>
      <c r="B48" s="222" t="s">
        <v>269</v>
      </c>
      <c r="C48" s="243">
        <v>7871</v>
      </c>
      <c r="D48" s="309">
        <v>28</v>
      </c>
      <c r="E48" s="255">
        <v>125</v>
      </c>
      <c r="F48" s="255" t="s">
        <v>349</v>
      </c>
      <c r="G48" s="303">
        <v>7618</v>
      </c>
      <c r="H48" s="309">
        <v>30</v>
      </c>
      <c r="I48" s="255">
        <v>114</v>
      </c>
      <c r="J48" s="255" t="s">
        <v>349</v>
      </c>
      <c r="K48" s="324">
        <v>7282</v>
      </c>
      <c r="L48" s="255">
        <v>36</v>
      </c>
      <c r="M48" s="255">
        <v>109</v>
      </c>
      <c r="N48" s="255" t="s">
        <v>349</v>
      </c>
      <c r="O48" s="324">
        <v>7380</v>
      </c>
      <c r="P48" s="255">
        <v>34</v>
      </c>
      <c r="Q48" s="255">
        <v>112</v>
      </c>
      <c r="R48" s="255" t="s">
        <v>349</v>
      </c>
      <c r="S48" s="303">
        <v>7986</v>
      </c>
      <c r="T48" s="255">
        <v>39</v>
      </c>
      <c r="U48" s="255">
        <v>112</v>
      </c>
      <c r="V48" s="255" t="s">
        <v>349</v>
      </c>
    </row>
    <row r="49" spans="1:22" s="197" customFormat="1" ht="15" customHeight="1" x14ac:dyDescent="0.2">
      <c r="A49" s="254"/>
      <c r="B49" s="222" t="s">
        <v>271</v>
      </c>
      <c r="C49" s="243">
        <v>888</v>
      </c>
      <c r="D49" s="309">
        <v>22</v>
      </c>
      <c r="E49" s="255">
        <v>144</v>
      </c>
      <c r="F49" s="255" t="s">
        <v>349</v>
      </c>
      <c r="G49" s="303">
        <v>893</v>
      </c>
      <c r="H49" s="309">
        <v>23</v>
      </c>
      <c r="I49" s="255">
        <v>139</v>
      </c>
      <c r="J49" s="255" t="s">
        <v>349</v>
      </c>
      <c r="K49" s="324">
        <v>704</v>
      </c>
      <c r="L49" s="255">
        <v>26</v>
      </c>
      <c r="M49" s="255">
        <v>128.5</v>
      </c>
      <c r="N49" s="255" t="s">
        <v>349</v>
      </c>
      <c r="O49" s="324">
        <v>640</v>
      </c>
      <c r="P49" s="255">
        <v>26</v>
      </c>
      <c r="Q49" s="255">
        <v>139.5</v>
      </c>
      <c r="R49" s="255" t="s">
        <v>349</v>
      </c>
      <c r="S49" s="303">
        <v>633</v>
      </c>
      <c r="T49" s="255">
        <v>26</v>
      </c>
      <c r="U49" s="255">
        <v>154</v>
      </c>
      <c r="V49" s="255" t="s">
        <v>349</v>
      </c>
    </row>
    <row r="50" spans="1:22" ht="15" customHeight="1" x14ac:dyDescent="0.2">
      <c r="A50" s="254" t="s">
        <v>8</v>
      </c>
      <c r="B50" s="221" t="s">
        <v>240</v>
      </c>
      <c r="C50" s="243">
        <v>1961</v>
      </c>
      <c r="D50" s="309">
        <v>25</v>
      </c>
      <c r="E50" s="255">
        <v>110</v>
      </c>
      <c r="F50" s="255" t="s">
        <v>349</v>
      </c>
      <c r="G50" s="303">
        <v>2124</v>
      </c>
      <c r="H50" s="309">
        <v>28</v>
      </c>
      <c r="I50" s="255">
        <v>108.5</v>
      </c>
      <c r="J50" s="255" t="s">
        <v>349</v>
      </c>
      <c r="K50" s="324">
        <v>2434</v>
      </c>
      <c r="L50" s="255">
        <v>34</v>
      </c>
      <c r="M50" s="255">
        <v>105</v>
      </c>
      <c r="N50" s="255" t="s">
        <v>349</v>
      </c>
      <c r="O50" s="324">
        <v>2654</v>
      </c>
      <c r="P50" s="255">
        <v>35</v>
      </c>
      <c r="Q50" s="255">
        <v>103</v>
      </c>
      <c r="R50" s="255" t="s">
        <v>349</v>
      </c>
      <c r="S50" s="303">
        <v>3408</v>
      </c>
      <c r="T50" s="255">
        <v>38</v>
      </c>
      <c r="U50" s="255">
        <v>106</v>
      </c>
      <c r="V50" s="255" t="s">
        <v>349</v>
      </c>
    </row>
    <row r="51" spans="1:22" ht="15" customHeight="1" x14ac:dyDescent="0.2">
      <c r="A51" s="254"/>
      <c r="B51" s="222" t="s">
        <v>270</v>
      </c>
      <c r="C51" s="243">
        <v>127</v>
      </c>
      <c r="D51" s="309">
        <v>1</v>
      </c>
      <c r="E51" s="255">
        <v>87</v>
      </c>
      <c r="F51" s="255" t="s">
        <v>349</v>
      </c>
      <c r="G51" s="303">
        <v>141</v>
      </c>
      <c r="H51" s="309">
        <v>1</v>
      </c>
      <c r="I51" s="255">
        <v>72</v>
      </c>
      <c r="J51" s="255" t="s">
        <v>349</v>
      </c>
      <c r="K51" s="324">
        <v>141</v>
      </c>
      <c r="L51" s="255">
        <v>1</v>
      </c>
      <c r="M51" s="255">
        <v>69</v>
      </c>
      <c r="N51" s="255" t="s">
        <v>349</v>
      </c>
      <c r="O51" s="324">
        <v>102</v>
      </c>
      <c r="P51" s="255">
        <v>1</v>
      </c>
      <c r="Q51" s="255">
        <v>81</v>
      </c>
      <c r="R51" s="255" t="s">
        <v>349</v>
      </c>
      <c r="S51" s="303">
        <v>142</v>
      </c>
      <c r="T51" s="255">
        <v>1</v>
      </c>
      <c r="U51" s="255">
        <v>95</v>
      </c>
      <c r="V51" s="255" t="s">
        <v>349</v>
      </c>
    </row>
    <row r="52" spans="1:22" ht="15" customHeight="1" x14ac:dyDescent="0.2">
      <c r="A52" s="254"/>
      <c r="B52" s="222" t="s">
        <v>269</v>
      </c>
      <c r="C52" s="243">
        <v>1711</v>
      </c>
      <c r="D52" s="309">
        <v>28</v>
      </c>
      <c r="E52" s="255">
        <v>111</v>
      </c>
      <c r="F52" s="255" t="s">
        <v>349</v>
      </c>
      <c r="G52" s="303">
        <v>1852</v>
      </c>
      <c r="H52" s="309">
        <v>32</v>
      </c>
      <c r="I52" s="255">
        <v>111</v>
      </c>
      <c r="J52" s="255" t="s">
        <v>349</v>
      </c>
      <c r="K52" s="324">
        <v>2171</v>
      </c>
      <c r="L52" s="255">
        <v>39</v>
      </c>
      <c r="M52" s="255">
        <v>107</v>
      </c>
      <c r="N52" s="255" t="s">
        <v>349</v>
      </c>
      <c r="O52" s="324">
        <v>2430</v>
      </c>
      <c r="P52" s="255">
        <v>40</v>
      </c>
      <c r="Q52" s="255">
        <v>103</v>
      </c>
      <c r="R52" s="255" t="s">
        <v>349</v>
      </c>
      <c r="S52" s="303">
        <v>3095</v>
      </c>
      <c r="T52" s="255">
        <v>41</v>
      </c>
      <c r="U52" s="255">
        <v>105</v>
      </c>
      <c r="V52" s="255" t="s">
        <v>349</v>
      </c>
    </row>
    <row r="53" spans="1:22" s="197" customFormat="1" ht="15" customHeight="1" x14ac:dyDescent="0.2">
      <c r="A53" s="254"/>
      <c r="B53" s="222" t="s">
        <v>271</v>
      </c>
      <c r="C53" s="243">
        <v>123</v>
      </c>
      <c r="D53" s="309">
        <v>6</v>
      </c>
      <c r="E53" s="255">
        <v>116</v>
      </c>
      <c r="F53" s="255" t="s">
        <v>349</v>
      </c>
      <c r="G53" s="303">
        <v>131</v>
      </c>
      <c r="H53" s="309">
        <v>15</v>
      </c>
      <c r="I53" s="255">
        <v>140</v>
      </c>
      <c r="J53" s="255" t="s">
        <v>349</v>
      </c>
      <c r="K53" s="324">
        <v>122</v>
      </c>
      <c r="L53" s="255">
        <v>14</v>
      </c>
      <c r="M53" s="255">
        <v>122</v>
      </c>
      <c r="N53" s="255" t="s">
        <v>349</v>
      </c>
      <c r="O53" s="324">
        <v>122</v>
      </c>
      <c r="P53" s="255">
        <v>7.5</v>
      </c>
      <c r="Q53" s="255">
        <v>117</v>
      </c>
      <c r="R53" s="255" t="s">
        <v>349</v>
      </c>
      <c r="S53" s="303">
        <v>171</v>
      </c>
      <c r="T53" s="255">
        <v>45</v>
      </c>
      <c r="U53" s="255">
        <v>138</v>
      </c>
      <c r="V53" s="255" t="s">
        <v>349</v>
      </c>
    </row>
    <row r="54" spans="1:22" ht="15" customHeight="1" x14ac:dyDescent="0.2">
      <c r="A54" s="7" t="s">
        <v>397</v>
      </c>
      <c r="B54" s="221" t="s">
        <v>240</v>
      </c>
      <c r="C54" s="243">
        <v>14801</v>
      </c>
      <c r="D54" s="309">
        <v>25</v>
      </c>
      <c r="E54" s="255">
        <v>127</v>
      </c>
      <c r="F54" s="255" t="s">
        <v>349</v>
      </c>
      <c r="G54" s="303">
        <v>14363</v>
      </c>
      <c r="H54" s="309">
        <v>26</v>
      </c>
      <c r="I54" s="255">
        <v>117</v>
      </c>
      <c r="J54" s="255" t="s">
        <v>349</v>
      </c>
      <c r="K54" s="324">
        <v>13651</v>
      </c>
      <c r="L54" s="255">
        <v>31</v>
      </c>
      <c r="M54" s="255">
        <v>110</v>
      </c>
      <c r="N54" s="255" t="s">
        <v>349</v>
      </c>
      <c r="O54" s="324">
        <v>13784</v>
      </c>
      <c r="P54" s="255">
        <v>31</v>
      </c>
      <c r="Q54" s="255">
        <v>113</v>
      </c>
      <c r="R54" s="255" t="s">
        <v>349</v>
      </c>
      <c r="S54" s="303">
        <v>14801</v>
      </c>
      <c r="T54" s="255">
        <v>33</v>
      </c>
      <c r="U54" s="255">
        <v>119</v>
      </c>
      <c r="V54" s="255" t="s">
        <v>349</v>
      </c>
    </row>
    <row r="55" spans="1:22" ht="15" customHeight="1" x14ac:dyDescent="0.2">
      <c r="A55" s="254"/>
      <c r="B55" s="222" t="s">
        <v>270</v>
      </c>
      <c r="C55" s="243">
        <v>4208</v>
      </c>
      <c r="D55" s="309">
        <v>22</v>
      </c>
      <c r="E55" s="255">
        <v>129.5</v>
      </c>
      <c r="F55" s="255" t="s">
        <v>349</v>
      </c>
      <c r="G55" s="303">
        <v>3869</v>
      </c>
      <c r="H55" s="309">
        <v>21</v>
      </c>
      <c r="I55" s="255">
        <v>116</v>
      </c>
      <c r="J55" s="255" t="s">
        <v>349</v>
      </c>
      <c r="K55" s="324">
        <v>3372</v>
      </c>
      <c r="L55" s="255">
        <v>22</v>
      </c>
      <c r="M55" s="255">
        <v>109</v>
      </c>
      <c r="N55" s="255" t="s">
        <v>349</v>
      </c>
      <c r="O55" s="324">
        <v>3212</v>
      </c>
      <c r="P55" s="255">
        <v>22</v>
      </c>
      <c r="Q55" s="255">
        <v>116</v>
      </c>
      <c r="R55" s="255" t="s">
        <v>349</v>
      </c>
      <c r="S55" s="303">
        <v>2916</v>
      </c>
      <c r="T55" s="255">
        <v>22</v>
      </c>
      <c r="U55" s="255">
        <v>128</v>
      </c>
      <c r="V55" s="255" t="s">
        <v>349</v>
      </c>
    </row>
    <row r="56" spans="1:22" s="197" customFormat="1" ht="15" customHeight="1" x14ac:dyDescent="0.2">
      <c r="A56" s="254"/>
      <c r="B56" s="222" t="s">
        <v>269</v>
      </c>
      <c r="C56" s="243">
        <v>9582</v>
      </c>
      <c r="D56" s="309">
        <v>28</v>
      </c>
      <c r="E56" s="255">
        <v>123</v>
      </c>
      <c r="F56" s="255" t="s">
        <v>349</v>
      </c>
      <c r="G56" s="303">
        <v>9470</v>
      </c>
      <c r="H56" s="309">
        <v>30</v>
      </c>
      <c r="I56" s="255">
        <v>114</v>
      </c>
      <c r="J56" s="255" t="s">
        <v>349</v>
      </c>
      <c r="K56" s="324">
        <v>9453</v>
      </c>
      <c r="L56" s="255">
        <v>37</v>
      </c>
      <c r="M56" s="255">
        <v>109</v>
      </c>
      <c r="N56" s="255" t="s">
        <v>349</v>
      </c>
      <c r="O56" s="324">
        <v>9810</v>
      </c>
      <c r="P56" s="255">
        <v>35</v>
      </c>
      <c r="Q56" s="255">
        <v>110</v>
      </c>
      <c r="R56" s="255" t="s">
        <v>349</v>
      </c>
      <c r="S56" s="303">
        <v>11081</v>
      </c>
      <c r="T56" s="255">
        <v>39</v>
      </c>
      <c r="U56" s="255">
        <v>111</v>
      </c>
      <c r="V56" s="255" t="s">
        <v>349</v>
      </c>
    </row>
    <row r="57" spans="1:22" ht="15" customHeight="1" x14ac:dyDescent="0.2">
      <c r="A57" s="256"/>
      <c r="B57" s="257" t="s">
        <v>271</v>
      </c>
      <c r="C57" s="258">
        <v>1011</v>
      </c>
      <c r="D57" s="310">
        <v>22</v>
      </c>
      <c r="E57" s="259">
        <v>142</v>
      </c>
      <c r="F57" s="259" t="s">
        <v>349</v>
      </c>
      <c r="G57" s="305">
        <v>1024</v>
      </c>
      <c r="H57" s="310">
        <v>22</v>
      </c>
      <c r="I57" s="259">
        <v>139</v>
      </c>
      <c r="J57" s="259" t="s">
        <v>349</v>
      </c>
      <c r="K57" s="325">
        <v>826</v>
      </c>
      <c r="L57" s="259">
        <v>25</v>
      </c>
      <c r="M57" s="259">
        <v>127.5</v>
      </c>
      <c r="N57" s="259" t="s">
        <v>349</v>
      </c>
      <c r="O57" s="325">
        <v>762</v>
      </c>
      <c r="P57" s="259">
        <v>25</v>
      </c>
      <c r="Q57" s="259">
        <v>136</v>
      </c>
      <c r="R57" s="259" t="s">
        <v>349</v>
      </c>
      <c r="S57" s="305">
        <v>804</v>
      </c>
      <c r="T57" s="259">
        <v>27</v>
      </c>
      <c r="U57" s="259">
        <v>149</v>
      </c>
      <c r="V57" s="259" t="s">
        <v>349</v>
      </c>
    </row>
    <row r="58" spans="1:22" ht="15" customHeight="1" x14ac:dyDescent="0.2">
      <c r="A58" s="197"/>
      <c r="B58" s="197"/>
    </row>
    <row r="59" spans="1:22" ht="15" customHeight="1" x14ac:dyDescent="0.2">
      <c r="A59" s="227"/>
      <c r="B59" s="227"/>
      <c r="C59" s="413" t="s">
        <v>418</v>
      </c>
      <c r="D59" s="413"/>
      <c r="E59" s="413"/>
      <c r="F59" s="413"/>
      <c r="G59" s="413"/>
      <c r="H59" s="413"/>
      <c r="I59" s="413"/>
      <c r="J59" s="413"/>
      <c r="K59" s="413"/>
      <c r="L59" s="413"/>
      <c r="M59" s="413"/>
      <c r="N59" s="413"/>
      <c r="O59" s="413"/>
      <c r="P59" s="413"/>
      <c r="Q59" s="413"/>
      <c r="R59" s="413"/>
      <c r="S59" s="413"/>
      <c r="T59" s="413"/>
      <c r="U59" s="413"/>
      <c r="V59" s="413"/>
    </row>
    <row r="60" spans="1:22" ht="15" customHeight="1" x14ac:dyDescent="0.2">
      <c r="A60" s="225"/>
      <c r="B60" s="225"/>
      <c r="D60" s="307"/>
      <c r="G60" s="307"/>
      <c r="H60" s="307"/>
      <c r="I60" s="308"/>
      <c r="J60" s="308"/>
      <c r="K60" s="307"/>
      <c r="L60" s="307"/>
      <c r="M60" s="308"/>
      <c r="N60" s="308"/>
      <c r="O60" s="307"/>
      <c r="P60" s="307"/>
      <c r="Q60" s="308"/>
      <c r="R60" s="308"/>
      <c r="S60" s="303"/>
      <c r="T60" s="307"/>
    </row>
    <row r="61" spans="1:22" ht="15" customHeight="1" x14ac:dyDescent="0.2">
      <c r="A61" s="254" t="s">
        <v>396</v>
      </c>
      <c r="B61" s="221" t="s">
        <v>240</v>
      </c>
      <c r="C61" s="243">
        <v>1472</v>
      </c>
      <c r="D61" s="309">
        <v>23</v>
      </c>
      <c r="E61" s="255">
        <v>144</v>
      </c>
      <c r="F61" s="255" t="s">
        <v>349</v>
      </c>
      <c r="G61" s="303">
        <v>1221</v>
      </c>
      <c r="H61" s="309">
        <v>26</v>
      </c>
      <c r="I61" s="255">
        <v>136</v>
      </c>
      <c r="J61" s="255" t="s">
        <v>349</v>
      </c>
      <c r="K61" s="303">
        <v>1006</v>
      </c>
      <c r="L61" s="309">
        <v>31</v>
      </c>
      <c r="M61" s="255">
        <v>119</v>
      </c>
      <c r="N61" s="255" t="s">
        <v>349</v>
      </c>
      <c r="O61" s="303">
        <v>935</v>
      </c>
      <c r="P61" s="309">
        <v>35.5</v>
      </c>
      <c r="Q61" s="255">
        <v>116</v>
      </c>
      <c r="R61" s="255" t="s">
        <v>349</v>
      </c>
      <c r="S61" s="303">
        <v>820</v>
      </c>
      <c r="T61" s="309">
        <v>41</v>
      </c>
      <c r="U61" s="255">
        <v>119</v>
      </c>
      <c r="V61" s="255" t="s">
        <v>349</v>
      </c>
    </row>
    <row r="62" spans="1:22" ht="15" customHeight="1" x14ac:dyDescent="0.2">
      <c r="A62" s="254"/>
      <c r="B62" s="222" t="s">
        <v>270</v>
      </c>
      <c r="C62" s="243">
        <v>448</v>
      </c>
      <c r="D62" s="309">
        <v>21</v>
      </c>
      <c r="E62" s="255">
        <v>149</v>
      </c>
      <c r="F62" s="255" t="s">
        <v>349</v>
      </c>
      <c r="G62" s="303">
        <v>388</v>
      </c>
      <c r="H62" s="309">
        <v>21</v>
      </c>
      <c r="I62" s="255">
        <v>125</v>
      </c>
      <c r="J62" s="255" t="s">
        <v>349</v>
      </c>
      <c r="K62" s="303">
        <v>306</v>
      </c>
      <c r="L62" s="309">
        <v>23.5</v>
      </c>
      <c r="M62" s="255">
        <v>114</v>
      </c>
      <c r="N62" s="255" t="s">
        <v>349</v>
      </c>
      <c r="O62" s="303">
        <v>249</v>
      </c>
      <c r="P62" s="309">
        <v>23.5</v>
      </c>
      <c r="Q62" s="255">
        <v>118</v>
      </c>
      <c r="R62" s="255" t="s">
        <v>349</v>
      </c>
      <c r="S62" s="303">
        <v>213</v>
      </c>
      <c r="T62" s="309">
        <v>22</v>
      </c>
      <c r="U62" s="255">
        <v>114</v>
      </c>
      <c r="V62" s="255" t="s">
        <v>349</v>
      </c>
    </row>
    <row r="63" spans="1:22" ht="15" customHeight="1" x14ac:dyDescent="0.2">
      <c r="A63" s="254"/>
      <c r="B63" s="222" t="s">
        <v>269</v>
      </c>
      <c r="C63" s="243">
        <v>867</v>
      </c>
      <c r="D63" s="309">
        <v>27</v>
      </c>
      <c r="E63" s="255">
        <v>133</v>
      </c>
      <c r="F63" s="255" t="s">
        <v>349</v>
      </c>
      <c r="G63" s="303">
        <v>700</v>
      </c>
      <c r="H63" s="309">
        <v>32</v>
      </c>
      <c r="I63" s="255">
        <v>144</v>
      </c>
      <c r="J63" s="255" t="s">
        <v>349</v>
      </c>
      <c r="K63" s="303">
        <v>621</v>
      </c>
      <c r="L63" s="309">
        <v>42</v>
      </c>
      <c r="M63" s="255">
        <v>119</v>
      </c>
      <c r="N63" s="255" t="s">
        <v>349</v>
      </c>
      <c r="O63" s="303">
        <v>601</v>
      </c>
      <c r="P63" s="309">
        <v>44</v>
      </c>
      <c r="Q63" s="255">
        <v>114</v>
      </c>
      <c r="R63" s="255" t="s">
        <v>349</v>
      </c>
      <c r="S63" s="303">
        <v>537</v>
      </c>
      <c r="T63" s="309">
        <v>46</v>
      </c>
      <c r="U63" s="255">
        <v>116</v>
      </c>
      <c r="V63" s="255" t="s">
        <v>349</v>
      </c>
    </row>
    <row r="64" spans="1:22" s="197" customFormat="1" ht="15" customHeight="1" x14ac:dyDescent="0.2">
      <c r="A64" s="254"/>
      <c r="B64" s="222" t="s">
        <v>271</v>
      </c>
      <c r="C64" s="243">
        <v>157</v>
      </c>
      <c r="D64" s="309">
        <v>18</v>
      </c>
      <c r="E64" s="255">
        <v>183</v>
      </c>
      <c r="F64" s="255" t="s">
        <v>349</v>
      </c>
      <c r="G64" s="303">
        <v>133</v>
      </c>
      <c r="H64" s="309">
        <v>24</v>
      </c>
      <c r="I64" s="255">
        <v>155</v>
      </c>
      <c r="J64" s="255" t="s">
        <v>349</v>
      </c>
      <c r="K64" s="303">
        <v>79</v>
      </c>
      <c r="L64" s="309">
        <v>29</v>
      </c>
      <c r="M64" s="255">
        <v>134</v>
      </c>
      <c r="N64" s="255" t="s">
        <v>349</v>
      </c>
      <c r="O64" s="303">
        <v>85</v>
      </c>
      <c r="P64" s="309">
        <v>25</v>
      </c>
      <c r="Q64" s="255">
        <v>128</v>
      </c>
      <c r="R64" s="255" t="s">
        <v>349</v>
      </c>
      <c r="S64" s="303">
        <v>70</v>
      </c>
      <c r="T64" s="309">
        <v>31</v>
      </c>
      <c r="U64" s="255">
        <v>172</v>
      </c>
      <c r="V64" s="255" t="s">
        <v>349</v>
      </c>
    </row>
    <row r="65" spans="1:22" ht="15" customHeight="1" x14ac:dyDescent="0.2">
      <c r="A65" s="254" t="s">
        <v>8</v>
      </c>
      <c r="B65" s="221" t="s">
        <v>240</v>
      </c>
      <c r="C65" s="243">
        <v>361</v>
      </c>
      <c r="D65" s="309">
        <v>33</v>
      </c>
      <c r="E65" s="255">
        <v>147</v>
      </c>
      <c r="F65" s="255" t="s">
        <v>349</v>
      </c>
      <c r="G65" s="303">
        <v>298</v>
      </c>
      <c r="H65" s="309">
        <v>48</v>
      </c>
      <c r="I65" s="255">
        <v>126.5</v>
      </c>
      <c r="J65" s="255" t="s">
        <v>349</v>
      </c>
      <c r="K65" s="303">
        <v>277</v>
      </c>
      <c r="L65" s="309">
        <v>45</v>
      </c>
      <c r="M65" s="255">
        <v>122</v>
      </c>
      <c r="N65" s="255" t="s">
        <v>349</v>
      </c>
      <c r="O65" s="303">
        <v>207</v>
      </c>
      <c r="P65" s="309">
        <v>44</v>
      </c>
      <c r="Q65" s="255">
        <v>124</v>
      </c>
      <c r="R65" s="255" t="s">
        <v>349</v>
      </c>
      <c r="S65" s="303">
        <v>268</v>
      </c>
      <c r="T65" s="309">
        <v>46</v>
      </c>
      <c r="U65" s="255">
        <v>133</v>
      </c>
      <c r="V65" s="255" t="s">
        <v>349</v>
      </c>
    </row>
    <row r="66" spans="1:22" ht="15" customHeight="1" x14ac:dyDescent="0.2">
      <c r="A66" s="254"/>
      <c r="B66" s="222" t="s">
        <v>270</v>
      </c>
      <c r="C66" s="243">
        <v>26</v>
      </c>
      <c r="D66" s="309">
        <v>1</v>
      </c>
      <c r="E66" s="255">
        <v>141.5</v>
      </c>
      <c r="F66" s="255" t="s">
        <v>349</v>
      </c>
      <c r="G66" s="303">
        <v>27</v>
      </c>
      <c r="H66" s="309">
        <v>1</v>
      </c>
      <c r="I66" s="255">
        <v>88</v>
      </c>
      <c r="J66" s="255" t="s">
        <v>349</v>
      </c>
      <c r="K66" s="303">
        <v>32</v>
      </c>
      <c r="L66" s="309">
        <v>1</v>
      </c>
      <c r="M66" s="255">
        <v>106.5</v>
      </c>
      <c r="N66" s="255" t="s">
        <v>349</v>
      </c>
      <c r="O66" s="303">
        <v>16</v>
      </c>
      <c r="P66" s="309">
        <v>1</v>
      </c>
      <c r="Q66" s="255">
        <v>99.5</v>
      </c>
      <c r="R66" s="255" t="s">
        <v>349</v>
      </c>
      <c r="S66" s="303">
        <v>22</v>
      </c>
      <c r="T66" s="309">
        <v>1</v>
      </c>
      <c r="U66" s="255">
        <v>101</v>
      </c>
      <c r="V66" s="255" t="s">
        <v>349</v>
      </c>
    </row>
    <row r="67" spans="1:22" ht="15" customHeight="1" x14ac:dyDescent="0.2">
      <c r="A67" s="254"/>
      <c r="B67" s="222" t="s">
        <v>269</v>
      </c>
      <c r="C67" s="243">
        <v>307</v>
      </c>
      <c r="D67" s="309">
        <v>37.5</v>
      </c>
      <c r="E67" s="255">
        <v>151</v>
      </c>
      <c r="F67" s="255" t="s">
        <v>349</v>
      </c>
      <c r="G67" s="303">
        <v>251</v>
      </c>
      <c r="H67" s="309">
        <v>57</v>
      </c>
      <c r="I67" s="255">
        <v>136</v>
      </c>
      <c r="J67" s="255" t="s">
        <v>349</v>
      </c>
      <c r="K67" s="303">
        <v>219</v>
      </c>
      <c r="L67" s="309">
        <v>52</v>
      </c>
      <c r="M67" s="255">
        <v>122</v>
      </c>
      <c r="N67" s="255" t="s">
        <v>349</v>
      </c>
      <c r="O67" s="303">
        <v>172</v>
      </c>
      <c r="P67" s="309">
        <v>47.5</v>
      </c>
      <c r="Q67" s="255">
        <v>125.5</v>
      </c>
      <c r="R67" s="255" t="s">
        <v>349</v>
      </c>
      <c r="S67" s="303">
        <v>223</v>
      </c>
      <c r="T67" s="309">
        <v>50</v>
      </c>
      <c r="U67" s="255">
        <v>133</v>
      </c>
      <c r="V67" s="255" t="s">
        <v>349</v>
      </c>
    </row>
    <row r="68" spans="1:22" s="197" customFormat="1" ht="15" customHeight="1" x14ac:dyDescent="0.2">
      <c r="A68" s="254"/>
      <c r="B68" s="222" t="s">
        <v>271</v>
      </c>
      <c r="C68" s="243">
        <v>28</v>
      </c>
      <c r="D68" s="309">
        <v>46</v>
      </c>
      <c r="E68" s="255">
        <v>145.5</v>
      </c>
      <c r="F68" s="255" t="s">
        <v>349</v>
      </c>
      <c r="G68" s="303">
        <v>20</v>
      </c>
      <c r="H68" s="309">
        <v>27.5</v>
      </c>
      <c r="I68" s="255">
        <v>152.5</v>
      </c>
      <c r="J68" s="255" t="s">
        <v>349</v>
      </c>
      <c r="K68" s="303">
        <v>26</v>
      </c>
      <c r="L68" s="309">
        <v>53.5</v>
      </c>
      <c r="M68" s="255">
        <v>192</v>
      </c>
      <c r="N68" s="255" t="s">
        <v>349</v>
      </c>
      <c r="O68" s="303">
        <v>19</v>
      </c>
      <c r="P68" s="309">
        <v>28</v>
      </c>
      <c r="Q68" s="255">
        <v>162</v>
      </c>
      <c r="R68" s="255" t="s">
        <v>349</v>
      </c>
      <c r="S68" s="303">
        <v>23</v>
      </c>
      <c r="T68" s="309">
        <v>3</v>
      </c>
      <c r="U68" s="255">
        <v>196</v>
      </c>
      <c r="V68" s="255" t="s">
        <v>349</v>
      </c>
    </row>
    <row r="69" spans="1:22" ht="15" customHeight="1" x14ac:dyDescent="0.2">
      <c r="A69" s="7" t="s">
        <v>397</v>
      </c>
      <c r="B69" s="221" t="s">
        <v>240</v>
      </c>
      <c r="C69" s="243">
        <v>1833</v>
      </c>
      <c r="D69" s="309">
        <v>24</v>
      </c>
      <c r="E69" s="255">
        <v>144</v>
      </c>
      <c r="F69" s="255" t="s">
        <v>349</v>
      </c>
      <c r="G69" s="303">
        <v>1519</v>
      </c>
      <c r="H69" s="309">
        <v>27</v>
      </c>
      <c r="I69" s="255">
        <v>135</v>
      </c>
      <c r="J69" s="255" t="s">
        <v>349</v>
      </c>
      <c r="K69" s="303">
        <v>1283</v>
      </c>
      <c r="L69" s="309">
        <v>33</v>
      </c>
      <c r="M69" s="255">
        <v>119</v>
      </c>
      <c r="N69" s="255" t="s">
        <v>349</v>
      </c>
      <c r="O69" s="303">
        <v>1142</v>
      </c>
      <c r="P69" s="309">
        <v>38</v>
      </c>
      <c r="Q69" s="255">
        <v>117</v>
      </c>
      <c r="R69" s="255" t="s">
        <v>349</v>
      </c>
      <c r="S69" s="303">
        <v>1088</v>
      </c>
      <c r="T69" s="309">
        <v>42</v>
      </c>
      <c r="U69" s="255">
        <v>123.5</v>
      </c>
      <c r="V69" s="255" t="s">
        <v>349</v>
      </c>
    </row>
    <row r="70" spans="1:22" ht="15" customHeight="1" x14ac:dyDescent="0.2">
      <c r="A70" s="254"/>
      <c r="B70" s="222" t="s">
        <v>270</v>
      </c>
      <c r="C70" s="243">
        <v>474</v>
      </c>
      <c r="D70" s="309">
        <v>20</v>
      </c>
      <c r="E70" s="255">
        <v>148</v>
      </c>
      <c r="F70" s="255" t="s">
        <v>349</v>
      </c>
      <c r="G70" s="303">
        <v>415</v>
      </c>
      <c r="H70" s="309">
        <v>20</v>
      </c>
      <c r="I70" s="255">
        <v>122</v>
      </c>
      <c r="J70" s="255" t="s">
        <v>349</v>
      </c>
      <c r="K70" s="303">
        <v>338</v>
      </c>
      <c r="L70" s="309">
        <v>21</v>
      </c>
      <c r="M70" s="255">
        <v>113</v>
      </c>
      <c r="N70" s="255" t="s">
        <v>349</v>
      </c>
      <c r="O70" s="303">
        <v>265</v>
      </c>
      <c r="P70" s="309">
        <v>22.5</v>
      </c>
      <c r="Q70" s="255">
        <v>115.5</v>
      </c>
      <c r="R70" s="255" t="s">
        <v>349</v>
      </c>
      <c r="S70" s="303">
        <v>235</v>
      </c>
      <c r="T70" s="309">
        <v>21</v>
      </c>
      <c r="U70" s="255">
        <v>110</v>
      </c>
      <c r="V70" s="255" t="s">
        <v>349</v>
      </c>
    </row>
    <row r="71" spans="1:22" s="197" customFormat="1" ht="15" customHeight="1" x14ac:dyDescent="0.2">
      <c r="A71" s="254"/>
      <c r="B71" s="222" t="s">
        <v>269</v>
      </c>
      <c r="C71" s="243">
        <v>1174</v>
      </c>
      <c r="D71" s="309">
        <v>28</v>
      </c>
      <c r="E71" s="255">
        <v>136</v>
      </c>
      <c r="F71" s="255" t="s">
        <v>349</v>
      </c>
      <c r="G71" s="303">
        <v>951</v>
      </c>
      <c r="H71" s="309">
        <v>39</v>
      </c>
      <c r="I71" s="255">
        <v>142</v>
      </c>
      <c r="J71" s="255" t="s">
        <v>349</v>
      </c>
      <c r="K71" s="303">
        <v>840</v>
      </c>
      <c r="L71" s="309">
        <v>44</v>
      </c>
      <c r="M71" s="255">
        <v>119</v>
      </c>
      <c r="N71" s="255" t="s">
        <v>349</v>
      </c>
      <c r="O71" s="303">
        <v>773</v>
      </c>
      <c r="P71" s="309">
        <v>44</v>
      </c>
      <c r="Q71" s="255">
        <v>115</v>
      </c>
      <c r="R71" s="255" t="s">
        <v>349</v>
      </c>
      <c r="S71" s="303">
        <v>760</v>
      </c>
      <c r="T71" s="309">
        <v>47</v>
      </c>
      <c r="U71" s="255">
        <v>121</v>
      </c>
      <c r="V71" s="255" t="s">
        <v>349</v>
      </c>
    </row>
    <row r="72" spans="1:22" ht="15" customHeight="1" x14ac:dyDescent="0.2">
      <c r="A72" s="256"/>
      <c r="B72" s="257" t="s">
        <v>271</v>
      </c>
      <c r="C72" s="258">
        <v>185</v>
      </c>
      <c r="D72" s="310">
        <v>21</v>
      </c>
      <c r="E72" s="259">
        <v>168</v>
      </c>
      <c r="F72" s="259" t="s">
        <v>349</v>
      </c>
      <c r="G72" s="305">
        <v>153</v>
      </c>
      <c r="H72" s="310">
        <v>24</v>
      </c>
      <c r="I72" s="259">
        <v>155</v>
      </c>
      <c r="J72" s="259" t="s">
        <v>349</v>
      </c>
      <c r="K72" s="305">
        <v>105</v>
      </c>
      <c r="L72" s="310">
        <v>30</v>
      </c>
      <c r="M72" s="259">
        <v>140</v>
      </c>
      <c r="N72" s="259" t="s">
        <v>349</v>
      </c>
      <c r="O72" s="305">
        <v>104</v>
      </c>
      <c r="P72" s="310">
        <v>26</v>
      </c>
      <c r="Q72" s="259">
        <v>143</v>
      </c>
      <c r="R72" s="259" t="s">
        <v>349</v>
      </c>
      <c r="S72" s="305">
        <v>93</v>
      </c>
      <c r="T72" s="310">
        <v>29</v>
      </c>
      <c r="U72" s="259">
        <v>176</v>
      </c>
      <c r="V72" s="259" t="s">
        <v>349</v>
      </c>
    </row>
    <row r="73" spans="1:22" ht="15" customHeight="1" x14ac:dyDescent="0.2">
      <c r="A73" s="197"/>
      <c r="B73" s="197"/>
    </row>
    <row r="74" spans="1:22" ht="15" customHeight="1" x14ac:dyDescent="0.2">
      <c r="A74" s="326" t="s">
        <v>400</v>
      </c>
    </row>
    <row r="75" spans="1:22" ht="15" customHeight="1" x14ac:dyDescent="0.25">
      <c r="A75" s="213"/>
      <c r="B75" s="198"/>
      <c r="C75" s="198"/>
      <c r="D75" s="198"/>
      <c r="E75" s="198"/>
      <c r="F75" s="198"/>
      <c r="G75" s="198"/>
      <c r="H75" s="198"/>
      <c r="I75" s="198"/>
      <c r="J75" s="198"/>
      <c r="K75" s="198"/>
      <c r="L75" s="198"/>
      <c r="M75" s="198"/>
      <c r="N75" s="198"/>
      <c r="O75" s="198"/>
      <c r="P75" s="198"/>
      <c r="Q75" s="198"/>
      <c r="R75" s="198"/>
      <c r="S75" s="198"/>
      <c r="T75" s="198"/>
      <c r="U75" s="198"/>
      <c r="V75" s="198"/>
    </row>
    <row r="76" spans="1:22" ht="15" customHeight="1" x14ac:dyDescent="0.25">
      <c r="A76" s="213" t="s">
        <v>249</v>
      </c>
      <c r="B76" s="198"/>
      <c r="C76" s="198"/>
      <c r="D76" s="198"/>
      <c r="E76" s="198"/>
      <c r="F76" s="198"/>
      <c r="G76" s="198"/>
      <c r="H76" s="198"/>
      <c r="I76" s="198"/>
      <c r="J76" s="198"/>
      <c r="K76" s="198"/>
      <c r="L76" s="198"/>
      <c r="M76" s="198"/>
      <c r="N76" s="198"/>
      <c r="O76" s="198"/>
      <c r="P76" s="198"/>
      <c r="Q76" s="198"/>
      <c r="R76" s="198"/>
      <c r="S76" s="198"/>
      <c r="T76" s="198"/>
      <c r="U76" s="198"/>
      <c r="V76" s="198"/>
    </row>
    <row r="77" spans="1:22" ht="15" customHeight="1" x14ac:dyDescent="0.25">
      <c r="A77" s="15" t="s">
        <v>395</v>
      </c>
      <c r="B77" s="198"/>
      <c r="C77" s="198"/>
      <c r="D77" s="198"/>
      <c r="E77" s="198"/>
      <c r="F77" s="198"/>
      <c r="G77" s="198"/>
      <c r="H77" s="198"/>
      <c r="I77" s="198"/>
      <c r="J77" s="198"/>
      <c r="K77" s="198"/>
      <c r="L77" s="198"/>
      <c r="M77" s="198"/>
      <c r="N77" s="198"/>
      <c r="O77" s="198"/>
      <c r="P77" s="198"/>
      <c r="Q77" s="198"/>
      <c r="R77" s="198"/>
      <c r="S77" s="198"/>
      <c r="T77" s="198"/>
      <c r="U77" s="198"/>
      <c r="V77" s="198"/>
    </row>
    <row r="78" spans="1:22" s="197" customFormat="1" ht="15" customHeight="1" x14ac:dyDescent="0.25">
      <c r="A78" s="200"/>
      <c r="B78" s="198"/>
      <c r="C78" s="198"/>
      <c r="D78" s="198"/>
      <c r="E78" s="198"/>
      <c r="F78" s="198"/>
      <c r="G78" s="198"/>
      <c r="H78" s="198"/>
      <c r="I78" s="198"/>
      <c r="J78" s="198"/>
      <c r="K78" s="198"/>
      <c r="L78" s="198"/>
      <c r="M78" s="198"/>
      <c r="N78" s="198"/>
      <c r="O78" s="198"/>
      <c r="P78" s="198"/>
      <c r="Q78" s="198"/>
      <c r="R78" s="198"/>
      <c r="S78" s="198"/>
      <c r="T78" s="198"/>
      <c r="U78" s="198"/>
      <c r="V78" s="198"/>
    </row>
    <row r="79" spans="1:22" ht="15" customHeight="1" x14ac:dyDescent="0.25">
      <c r="A79" s="152" t="s">
        <v>515</v>
      </c>
      <c r="B79" s="198"/>
      <c r="C79" s="198"/>
      <c r="D79" s="198"/>
      <c r="E79" s="198"/>
      <c r="F79" s="198"/>
      <c r="G79" s="198"/>
      <c r="H79" s="198"/>
      <c r="I79" s="198"/>
      <c r="J79" s="198"/>
      <c r="K79" s="198"/>
      <c r="L79" s="198"/>
      <c r="M79" s="198"/>
      <c r="N79" s="198"/>
      <c r="O79" s="198"/>
      <c r="P79" s="198"/>
      <c r="Q79" s="198"/>
      <c r="R79" s="198"/>
      <c r="S79" s="198"/>
      <c r="T79" s="198"/>
      <c r="U79" s="198"/>
      <c r="V79" s="198"/>
    </row>
    <row r="80" spans="1:22" ht="15" customHeight="1" x14ac:dyDescent="0.25">
      <c r="A80" s="152" t="s">
        <v>516</v>
      </c>
      <c r="B80" s="198"/>
      <c r="C80" s="198"/>
      <c r="D80" s="198"/>
      <c r="E80" s="198"/>
      <c r="F80" s="198"/>
      <c r="G80" s="198"/>
      <c r="H80" s="198"/>
      <c r="I80" s="198"/>
      <c r="J80" s="198"/>
      <c r="K80" s="198"/>
      <c r="L80" s="198"/>
      <c r="M80" s="198"/>
      <c r="N80" s="198"/>
      <c r="O80" s="198"/>
      <c r="P80" s="198"/>
      <c r="Q80" s="198"/>
      <c r="R80" s="198"/>
      <c r="S80" s="198"/>
      <c r="T80" s="198"/>
      <c r="U80" s="198"/>
      <c r="V80" s="198"/>
    </row>
    <row r="81" spans="1:22" ht="15" customHeight="1" x14ac:dyDescent="0.25">
      <c r="A81" s="199" t="s">
        <v>0</v>
      </c>
      <c r="B81" s="198"/>
      <c r="C81" s="198"/>
      <c r="D81" s="198"/>
      <c r="E81" s="198"/>
      <c r="F81" s="198"/>
      <c r="G81" s="198"/>
      <c r="H81" s="198"/>
      <c r="I81" s="198"/>
      <c r="J81" s="198"/>
      <c r="K81" s="198"/>
      <c r="L81" s="198"/>
      <c r="M81" s="198"/>
      <c r="N81" s="198"/>
      <c r="O81" s="198"/>
      <c r="P81" s="198"/>
      <c r="Q81" s="198"/>
      <c r="R81" s="198"/>
      <c r="S81" s="198"/>
      <c r="T81" s="198"/>
      <c r="U81" s="198"/>
      <c r="V81" s="198"/>
    </row>
    <row r="82" spans="1:22" ht="15" customHeight="1" x14ac:dyDescent="0.25">
      <c r="A82" s="199" t="s">
        <v>204</v>
      </c>
      <c r="B82" s="198"/>
      <c r="C82" s="198"/>
      <c r="D82" s="198"/>
      <c r="E82" s="198"/>
      <c r="F82" s="198"/>
      <c r="G82" s="198"/>
      <c r="H82" s="198"/>
      <c r="I82" s="198"/>
      <c r="J82" s="198"/>
      <c r="K82" s="198"/>
      <c r="L82" s="198"/>
      <c r="M82" s="198"/>
      <c r="N82" s="198"/>
      <c r="O82" s="198"/>
      <c r="P82" s="198"/>
      <c r="Q82" s="198"/>
      <c r="R82" s="198"/>
      <c r="S82" s="198"/>
      <c r="T82" s="198"/>
      <c r="U82" s="198"/>
      <c r="V82" s="198"/>
    </row>
    <row r="83" spans="1:22" ht="15" customHeight="1" x14ac:dyDescent="0.25">
      <c r="A83" s="199" t="s">
        <v>32</v>
      </c>
      <c r="B83" s="198"/>
      <c r="C83" s="198"/>
      <c r="D83" s="198"/>
      <c r="E83" s="198"/>
      <c r="F83" s="198"/>
      <c r="G83" s="198"/>
      <c r="H83" s="198"/>
      <c r="I83" s="198"/>
      <c r="J83" s="198"/>
      <c r="K83" s="198"/>
      <c r="L83" s="198"/>
      <c r="M83" s="198"/>
      <c r="N83" s="198"/>
      <c r="O83" s="198"/>
      <c r="P83" s="198"/>
      <c r="Q83" s="198"/>
      <c r="R83" s="198"/>
      <c r="S83" s="198"/>
      <c r="T83" s="198"/>
      <c r="U83" s="198"/>
      <c r="V83" s="198"/>
    </row>
    <row r="84" spans="1:22" ht="15" customHeight="1" x14ac:dyDescent="0.25">
      <c r="A84" s="199" t="s">
        <v>205</v>
      </c>
      <c r="B84" s="198"/>
      <c r="C84" s="198"/>
      <c r="D84" s="198"/>
      <c r="E84" s="198"/>
      <c r="F84" s="198"/>
      <c r="G84" s="198"/>
      <c r="H84" s="198"/>
      <c r="I84" s="198"/>
      <c r="J84" s="198"/>
      <c r="K84" s="198"/>
      <c r="L84" s="198"/>
      <c r="M84" s="198"/>
      <c r="N84" s="198"/>
      <c r="O84" s="198"/>
      <c r="P84" s="198"/>
      <c r="Q84" s="198"/>
      <c r="R84" s="198"/>
      <c r="S84" s="198"/>
      <c r="T84" s="198"/>
      <c r="U84" s="198"/>
      <c r="V84" s="198"/>
    </row>
  </sheetData>
  <mergeCells count="14">
    <mergeCell ref="C59:V59"/>
    <mergeCell ref="C6:V6"/>
    <mergeCell ref="C25:V25"/>
    <mergeCell ref="C43:V43"/>
    <mergeCell ref="K7:N7"/>
    <mergeCell ref="O7:R7"/>
    <mergeCell ref="S7:V7"/>
    <mergeCell ref="K44:N44"/>
    <mergeCell ref="O44:R44"/>
    <mergeCell ref="S44:V44"/>
    <mergeCell ref="C7:F7"/>
    <mergeCell ref="G7:J7"/>
    <mergeCell ref="C44:F44"/>
    <mergeCell ref="G44:J44"/>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43" orientation="landscape" horizontalDpi="4294967293" verticalDpi="4294967293" r:id="rId1"/>
  <headerFooter>
    <oddHeader>&amp;C&amp;"Arial,Regular"&amp;10&amp;F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zoomScale="115" zoomScaleNormal="115" workbookViewId="0">
      <pane xSplit="1" ySplit="8" topLeftCell="B9" activePane="bottomRight" state="frozen"/>
      <selection pane="topRight" activeCell="B1" sqref="B1"/>
      <selection pane="bottomLeft" activeCell="A9" sqref="A9"/>
      <selection pane="bottomRight"/>
    </sheetView>
  </sheetViews>
  <sheetFormatPr defaultColWidth="11.42578125" defaultRowHeight="9.9499999999999993" customHeight="1" x14ac:dyDescent="0.25"/>
  <cols>
    <col min="1" max="1" width="38" style="198" customWidth="1"/>
    <col min="2" max="21" width="10" style="3" customWidth="1"/>
    <col min="22" max="16384" width="11.42578125" style="198"/>
  </cols>
  <sheetData>
    <row r="1" spans="1:21" ht="13.5" x14ac:dyDescent="0.25">
      <c r="A1" s="183" t="s">
        <v>262</v>
      </c>
    </row>
    <row r="2" spans="1:21" ht="15" customHeight="1" x14ac:dyDescent="0.25">
      <c r="A2" s="285" t="s">
        <v>314</v>
      </c>
      <c r="B2" s="198"/>
      <c r="C2" s="198"/>
      <c r="D2" s="198"/>
      <c r="E2" s="198"/>
      <c r="F2" s="198"/>
      <c r="G2" s="198"/>
      <c r="H2" s="198"/>
      <c r="I2" s="198"/>
      <c r="J2" s="198"/>
      <c r="K2" s="198"/>
      <c r="L2" s="198"/>
      <c r="M2" s="198"/>
      <c r="N2" s="198"/>
      <c r="O2" s="198"/>
      <c r="P2" s="198"/>
      <c r="Q2" s="198"/>
      <c r="R2" s="198"/>
      <c r="S2" s="198"/>
      <c r="T2" s="198"/>
      <c r="U2" s="198"/>
    </row>
    <row r="3" spans="1:21" ht="15" customHeight="1" x14ac:dyDescent="0.25">
      <c r="A3" s="287" t="str">
        <f>"NSW Recorded Crime Statistics " &amp; 'TABLE CONTENTS'!H4</f>
        <v>NSW Recorded Crime Statistics Jan 2011-Dec 2015</v>
      </c>
      <c r="D3" s="9"/>
      <c r="E3" s="9"/>
      <c r="F3" s="9"/>
      <c r="G3" s="9"/>
      <c r="H3" s="9"/>
      <c r="I3" s="9"/>
      <c r="J3" s="9"/>
      <c r="K3" s="9"/>
      <c r="L3" s="9"/>
      <c r="M3" s="9"/>
      <c r="N3" s="9"/>
      <c r="O3" s="9"/>
      <c r="P3" s="9"/>
      <c r="Q3" s="9"/>
      <c r="R3" s="9"/>
      <c r="S3" s="9"/>
      <c r="T3" s="9"/>
      <c r="U3" s="9"/>
    </row>
    <row r="4" spans="1:21" ht="15" customHeight="1" x14ac:dyDescent="0.25">
      <c r="A4" s="114" t="s">
        <v>286</v>
      </c>
      <c r="C4" s="9"/>
      <c r="D4" s="9"/>
      <c r="E4" s="9"/>
      <c r="F4" s="9"/>
      <c r="G4" s="9"/>
      <c r="H4" s="9"/>
      <c r="I4" s="9"/>
      <c r="J4" s="9"/>
      <c r="K4" s="9"/>
      <c r="L4" s="9"/>
      <c r="M4" s="9"/>
      <c r="N4" s="9"/>
      <c r="O4" s="9"/>
      <c r="P4" s="9"/>
      <c r="Q4" s="9"/>
      <c r="R4" s="9"/>
      <c r="S4" s="9"/>
      <c r="T4" s="9"/>
      <c r="U4" s="9"/>
    </row>
    <row r="5" spans="1:21" ht="15" customHeight="1" x14ac:dyDescent="0.25">
      <c r="A5" s="70"/>
      <c r="F5" s="54"/>
      <c r="G5" s="54"/>
      <c r="H5" s="54"/>
      <c r="I5" s="54"/>
      <c r="J5" s="54"/>
      <c r="K5" s="54"/>
      <c r="L5" s="54"/>
      <c r="M5" s="54"/>
      <c r="N5" s="54"/>
      <c r="O5" s="54"/>
      <c r="P5" s="54"/>
      <c r="Q5" s="54"/>
      <c r="R5" s="54"/>
      <c r="S5" s="54"/>
      <c r="T5" s="54"/>
      <c r="U5" s="54"/>
    </row>
    <row r="6" spans="1:21" ht="15" customHeight="1" x14ac:dyDescent="0.25">
      <c r="A6" s="74"/>
      <c r="B6" s="394">
        <f>'TABLE CONTENTS'!$C$4</f>
        <v>2011</v>
      </c>
      <c r="C6" s="395"/>
      <c r="D6" s="395"/>
      <c r="E6" s="396"/>
      <c r="F6" s="394">
        <f>'TABLE CONTENTS'!$D$4</f>
        <v>2012</v>
      </c>
      <c r="G6" s="395"/>
      <c r="H6" s="395"/>
      <c r="I6" s="396"/>
      <c r="J6" s="394">
        <f>'TABLE CONTENTS'!$E$4</f>
        <v>2013</v>
      </c>
      <c r="K6" s="395"/>
      <c r="L6" s="395"/>
      <c r="M6" s="396"/>
      <c r="N6" s="394">
        <f>'TABLE CONTENTS'!$F$4</f>
        <v>2014</v>
      </c>
      <c r="O6" s="395"/>
      <c r="P6" s="395"/>
      <c r="Q6" s="396"/>
      <c r="R6" s="394">
        <f>'TABLE CONTENTS'!$G$4</f>
        <v>2015</v>
      </c>
      <c r="S6" s="395"/>
      <c r="T6" s="395"/>
      <c r="U6" s="396"/>
    </row>
    <row r="7" spans="1:21" ht="15" customHeight="1" x14ac:dyDescent="0.25">
      <c r="A7" s="75"/>
      <c r="B7" s="397" t="s">
        <v>172</v>
      </c>
      <c r="C7" s="398"/>
      <c r="D7" s="398" t="s">
        <v>173</v>
      </c>
      <c r="E7" s="399"/>
      <c r="F7" s="397" t="s">
        <v>172</v>
      </c>
      <c r="G7" s="398"/>
      <c r="H7" s="398" t="s">
        <v>173</v>
      </c>
      <c r="I7" s="399"/>
      <c r="J7" s="397" t="s">
        <v>172</v>
      </c>
      <c r="K7" s="398"/>
      <c r="L7" s="398" t="s">
        <v>173</v>
      </c>
      <c r="M7" s="399"/>
      <c r="N7" s="397" t="s">
        <v>172</v>
      </c>
      <c r="O7" s="398"/>
      <c r="P7" s="398" t="s">
        <v>173</v>
      </c>
      <c r="Q7" s="399"/>
      <c r="R7" s="397" t="s">
        <v>172</v>
      </c>
      <c r="S7" s="398"/>
      <c r="T7" s="398" t="s">
        <v>173</v>
      </c>
      <c r="U7" s="399"/>
    </row>
    <row r="8" spans="1:21" ht="54.75" customHeight="1" x14ac:dyDescent="0.25">
      <c r="A8" s="76" t="s">
        <v>230</v>
      </c>
      <c r="B8" s="77" t="s">
        <v>174</v>
      </c>
      <c r="C8" s="78" t="s">
        <v>238</v>
      </c>
      <c r="D8" s="79" t="s">
        <v>174</v>
      </c>
      <c r="E8" s="80" t="s">
        <v>238</v>
      </c>
      <c r="F8" s="77" t="s">
        <v>174</v>
      </c>
      <c r="G8" s="78" t="s">
        <v>238</v>
      </c>
      <c r="H8" s="79" t="s">
        <v>174</v>
      </c>
      <c r="I8" s="80" t="s">
        <v>238</v>
      </c>
      <c r="J8" s="77" t="s">
        <v>174</v>
      </c>
      <c r="K8" s="78" t="s">
        <v>238</v>
      </c>
      <c r="L8" s="79" t="s">
        <v>174</v>
      </c>
      <c r="M8" s="80" t="s">
        <v>238</v>
      </c>
      <c r="N8" s="77" t="s">
        <v>174</v>
      </c>
      <c r="O8" s="78" t="s">
        <v>238</v>
      </c>
      <c r="P8" s="79" t="s">
        <v>174</v>
      </c>
      <c r="Q8" s="80" t="s">
        <v>238</v>
      </c>
      <c r="R8" s="77" t="s">
        <v>174</v>
      </c>
      <c r="S8" s="78" t="s">
        <v>238</v>
      </c>
      <c r="T8" s="79" t="s">
        <v>174</v>
      </c>
      <c r="U8" s="80" t="s">
        <v>238</v>
      </c>
    </row>
    <row r="9" spans="1:21" ht="15.75" customHeight="1" x14ac:dyDescent="0.25">
      <c r="A9" s="261" t="s">
        <v>277</v>
      </c>
      <c r="B9" s="233"/>
      <c r="C9" s="234"/>
      <c r="D9" s="235"/>
      <c r="E9" s="236"/>
      <c r="F9" s="233"/>
      <c r="G9" s="234"/>
      <c r="H9" s="235"/>
      <c r="I9" s="236"/>
      <c r="J9" s="233"/>
      <c r="K9" s="234"/>
      <c r="L9" s="235"/>
      <c r="M9" s="236"/>
      <c r="N9" s="233"/>
      <c r="O9" s="234"/>
      <c r="P9" s="235"/>
      <c r="Q9" s="236"/>
      <c r="R9" s="233"/>
      <c r="S9" s="234"/>
      <c r="T9" s="235"/>
      <c r="U9" s="236"/>
    </row>
    <row r="10" spans="1:21" ht="15" customHeight="1" x14ac:dyDescent="0.25">
      <c r="A10" s="239" t="s">
        <v>231</v>
      </c>
      <c r="B10" s="204">
        <v>237</v>
      </c>
      <c r="C10" s="4">
        <v>108.3</v>
      </c>
      <c r="D10" s="203">
        <v>54</v>
      </c>
      <c r="E10" s="18">
        <v>24.7</v>
      </c>
      <c r="F10" s="204">
        <v>263</v>
      </c>
      <c r="G10" s="4">
        <v>118.7</v>
      </c>
      <c r="H10" s="203">
        <v>53</v>
      </c>
      <c r="I10" s="18">
        <v>23.9</v>
      </c>
      <c r="J10" s="204">
        <v>256</v>
      </c>
      <c r="K10" s="4">
        <v>113.8</v>
      </c>
      <c r="L10" s="203">
        <v>41</v>
      </c>
      <c r="M10" s="18">
        <v>18.2</v>
      </c>
      <c r="N10" s="204">
        <v>266</v>
      </c>
      <c r="O10" s="4">
        <v>116.2</v>
      </c>
      <c r="P10" s="203">
        <v>34</v>
      </c>
      <c r="Q10" s="18">
        <v>14.9</v>
      </c>
      <c r="R10" s="204">
        <v>322</v>
      </c>
      <c r="S10" s="4">
        <v>140.6</v>
      </c>
      <c r="T10" s="203">
        <v>40</v>
      </c>
      <c r="U10" s="18">
        <v>17.5</v>
      </c>
    </row>
    <row r="11" spans="1:21" ht="15" customHeight="1" x14ac:dyDescent="0.25">
      <c r="A11" s="240" t="s">
        <v>175</v>
      </c>
      <c r="B11" s="17">
        <v>1412</v>
      </c>
      <c r="C11" s="4">
        <v>448.4</v>
      </c>
      <c r="D11" s="16">
        <v>312</v>
      </c>
      <c r="E11" s="18">
        <v>99.1</v>
      </c>
      <c r="F11" s="17">
        <v>1306</v>
      </c>
      <c r="G11" s="4">
        <v>407.4</v>
      </c>
      <c r="H11" s="16">
        <v>312</v>
      </c>
      <c r="I11" s="18">
        <v>97.3</v>
      </c>
      <c r="J11" s="17">
        <v>1448</v>
      </c>
      <c r="K11" s="4">
        <v>441.8</v>
      </c>
      <c r="L11" s="16">
        <v>299</v>
      </c>
      <c r="M11" s="18">
        <v>91.2</v>
      </c>
      <c r="N11" s="17">
        <v>1474</v>
      </c>
      <c r="O11" s="4">
        <v>439.9</v>
      </c>
      <c r="P11" s="16">
        <v>252</v>
      </c>
      <c r="Q11" s="18">
        <v>75.2</v>
      </c>
      <c r="R11" s="17">
        <v>1662</v>
      </c>
      <c r="S11" s="4">
        <v>496</v>
      </c>
      <c r="T11" s="16">
        <v>252</v>
      </c>
      <c r="U11" s="18">
        <v>75.2</v>
      </c>
    </row>
    <row r="12" spans="1:21" ht="15" customHeight="1" x14ac:dyDescent="0.25">
      <c r="A12" s="240" t="s">
        <v>176</v>
      </c>
      <c r="B12" s="17">
        <v>1089</v>
      </c>
      <c r="C12" s="4">
        <v>337.5</v>
      </c>
      <c r="D12" s="16">
        <v>274</v>
      </c>
      <c r="E12" s="18">
        <v>84.9</v>
      </c>
      <c r="F12" s="17">
        <v>1024</v>
      </c>
      <c r="G12" s="4">
        <v>314.7</v>
      </c>
      <c r="H12" s="16">
        <v>236</v>
      </c>
      <c r="I12" s="18">
        <v>72.5</v>
      </c>
      <c r="J12" s="17">
        <v>1049</v>
      </c>
      <c r="K12" s="4">
        <v>319.8</v>
      </c>
      <c r="L12" s="16">
        <v>259</v>
      </c>
      <c r="M12" s="18">
        <v>78.900000000000006</v>
      </c>
      <c r="N12" s="17">
        <v>1137</v>
      </c>
      <c r="O12" s="4">
        <v>343.5</v>
      </c>
      <c r="P12" s="16">
        <v>197</v>
      </c>
      <c r="Q12" s="18">
        <v>59.5</v>
      </c>
      <c r="R12" s="17">
        <v>1262</v>
      </c>
      <c r="S12" s="4">
        <v>381.3</v>
      </c>
      <c r="T12" s="16">
        <v>218</v>
      </c>
      <c r="U12" s="18">
        <v>65.900000000000006</v>
      </c>
    </row>
    <row r="13" spans="1:21" ht="15" customHeight="1" x14ac:dyDescent="0.25">
      <c r="A13" s="240" t="s">
        <v>177</v>
      </c>
      <c r="B13" s="17">
        <v>867</v>
      </c>
      <c r="C13" s="4">
        <v>305.5</v>
      </c>
      <c r="D13" s="16">
        <v>228</v>
      </c>
      <c r="E13" s="18">
        <v>80.3</v>
      </c>
      <c r="F13" s="17">
        <v>804</v>
      </c>
      <c r="G13" s="4">
        <v>277.8</v>
      </c>
      <c r="H13" s="16">
        <v>224</v>
      </c>
      <c r="I13" s="18">
        <v>77.400000000000006</v>
      </c>
      <c r="J13" s="17">
        <v>803</v>
      </c>
      <c r="K13" s="4">
        <v>271.89999999999998</v>
      </c>
      <c r="L13" s="16">
        <v>227</v>
      </c>
      <c r="M13" s="18">
        <v>76.900000000000006</v>
      </c>
      <c r="N13" s="17">
        <v>827</v>
      </c>
      <c r="O13" s="4">
        <v>272.10000000000002</v>
      </c>
      <c r="P13" s="16">
        <v>204</v>
      </c>
      <c r="Q13" s="18">
        <v>67.099999999999994</v>
      </c>
      <c r="R13" s="17">
        <v>869</v>
      </c>
      <c r="S13" s="4">
        <v>286</v>
      </c>
      <c r="T13" s="16">
        <v>181</v>
      </c>
      <c r="U13" s="18">
        <v>59.6</v>
      </c>
    </row>
    <row r="14" spans="1:21" ht="15" customHeight="1" x14ac:dyDescent="0.25">
      <c r="A14" s="240" t="s">
        <v>178</v>
      </c>
      <c r="B14" s="17">
        <v>382</v>
      </c>
      <c r="C14" s="4">
        <v>142.5</v>
      </c>
      <c r="D14" s="16">
        <v>131</v>
      </c>
      <c r="E14" s="18">
        <v>48.9</v>
      </c>
      <c r="F14" s="17">
        <v>369</v>
      </c>
      <c r="G14" s="4">
        <v>135.9</v>
      </c>
      <c r="H14" s="16">
        <v>101</v>
      </c>
      <c r="I14" s="18">
        <v>37.200000000000003</v>
      </c>
      <c r="J14" s="17">
        <v>428</v>
      </c>
      <c r="K14" s="4">
        <v>155</v>
      </c>
      <c r="L14" s="16">
        <v>112</v>
      </c>
      <c r="M14" s="18">
        <v>40.6</v>
      </c>
      <c r="N14" s="17">
        <v>447</v>
      </c>
      <c r="O14" s="4">
        <v>159.80000000000001</v>
      </c>
      <c r="P14" s="16">
        <v>99</v>
      </c>
      <c r="Q14" s="18">
        <v>35.4</v>
      </c>
      <c r="R14" s="17">
        <v>516</v>
      </c>
      <c r="S14" s="4">
        <v>184.5</v>
      </c>
      <c r="T14" s="16">
        <v>95</v>
      </c>
      <c r="U14" s="18">
        <v>34</v>
      </c>
    </row>
    <row r="15" spans="1:21" ht="15" customHeight="1" x14ac:dyDescent="0.25">
      <c r="A15" s="240" t="s">
        <v>179</v>
      </c>
      <c r="B15" s="17">
        <v>1346</v>
      </c>
      <c r="C15" s="4">
        <v>244</v>
      </c>
      <c r="D15" s="16">
        <v>245</v>
      </c>
      <c r="E15" s="18">
        <v>44.4</v>
      </c>
      <c r="F15" s="17">
        <v>1329</v>
      </c>
      <c r="G15" s="4">
        <v>237.6</v>
      </c>
      <c r="H15" s="16">
        <v>247</v>
      </c>
      <c r="I15" s="18">
        <v>44.2</v>
      </c>
      <c r="J15" s="17">
        <v>1397</v>
      </c>
      <c r="K15" s="4">
        <v>246.2</v>
      </c>
      <c r="L15" s="16">
        <v>205</v>
      </c>
      <c r="M15" s="18">
        <v>36.1</v>
      </c>
      <c r="N15" s="17">
        <v>1488</v>
      </c>
      <c r="O15" s="4">
        <v>258.60000000000002</v>
      </c>
      <c r="P15" s="16">
        <v>217</v>
      </c>
      <c r="Q15" s="18">
        <v>37.700000000000003</v>
      </c>
      <c r="R15" s="17">
        <v>1518</v>
      </c>
      <c r="S15" s="4">
        <v>263.8</v>
      </c>
      <c r="T15" s="16">
        <v>254</v>
      </c>
      <c r="U15" s="18">
        <v>44.1</v>
      </c>
    </row>
    <row r="16" spans="1:21" ht="15" customHeight="1" x14ac:dyDescent="0.25">
      <c r="A16" s="240" t="s">
        <v>180</v>
      </c>
      <c r="B16" s="17">
        <v>507</v>
      </c>
      <c r="C16" s="4">
        <v>181.8</v>
      </c>
      <c r="D16" s="16">
        <v>115</v>
      </c>
      <c r="E16" s="18">
        <v>41.2</v>
      </c>
      <c r="F16" s="17">
        <v>464</v>
      </c>
      <c r="G16" s="4">
        <v>163.9</v>
      </c>
      <c r="H16" s="16">
        <v>87</v>
      </c>
      <c r="I16" s="18">
        <v>30.7</v>
      </c>
      <c r="J16" s="17">
        <v>504</v>
      </c>
      <c r="K16" s="4">
        <v>174.7</v>
      </c>
      <c r="L16" s="16">
        <v>81</v>
      </c>
      <c r="M16" s="18">
        <v>28.1</v>
      </c>
      <c r="N16" s="17">
        <v>507</v>
      </c>
      <c r="O16" s="4">
        <v>172.3</v>
      </c>
      <c r="P16" s="16">
        <v>102</v>
      </c>
      <c r="Q16" s="18">
        <v>34.700000000000003</v>
      </c>
      <c r="R16" s="17">
        <v>515</v>
      </c>
      <c r="S16" s="4">
        <v>175</v>
      </c>
      <c r="T16" s="16">
        <v>102</v>
      </c>
      <c r="U16" s="18">
        <v>34.700000000000003</v>
      </c>
    </row>
    <row r="17" spans="1:21" ht="15" customHeight="1" x14ac:dyDescent="0.25">
      <c r="A17" s="239" t="s">
        <v>232</v>
      </c>
      <c r="B17" s="17">
        <v>298</v>
      </c>
      <c r="C17" s="4">
        <v>75.400000000000006</v>
      </c>
      <c r="D17" s="16">
        <v>75</v>
      </c>
      <c r="E17" s="18">
        <v>19</v>
      </c>
      <c r="F17" s="17">
        <v>303</v>
      </c>
      <c r="G17" s="4">
        <v>75.7</v>
      </c>
      <c r="H17" s="16">
        <v>75</v>
      </c>
      <c r="I17" s="18">
        <v>18.7</v>
      </c>
      <c r="J17" s="17">
        <v>341</v>
      </c>
      <c r="K17" s="4">
        <v>83.8</v>
      </c>
      <c r="L17" s="16">
        <v>67</v>
      </c>
      <c r="M17" s="18">
        <v>16.5</v>
      </c>
      <c r="N17" s="17">
        <v>351</v>
      </c>
      <c r="O17" s="4">
        <v>84.8</v>
      </c>
      <c r="P17" s="16">
        <v>55</v>
      </c>
      <c r="Q17" s="18">
        <v>13.3</v>
      </c>
      <c r="R17" s="17">
        <v>353</v>
      </c>
      <c r="S17" s="4">
        <v>85.3</v>
      </c>
      <c r="T17" s="16">
        <v>54</v>
      </c>
      <c r="U17" s="18">
        <v>13</v>
      </c>
    </row>
    <row r="18" spans="1:21" ht="15" customHeight="1" x14ac:dyDescent="0.25">
      <c r="A18" s="240" t="s">
        <v>181</v>
      </c>
      <c r="B18" s="17">
        <v>323</v>
      </c>
      <c r="C18" s="4">
        <v>128.30000000000001</v>
      </c>
      <c r="D18" s="16">
        <v>105</v>
      </c>
      <c r="E18" s="18">
        <v>41.7</v>
      </c>
      <c r="F18" s="17">
        <v>267</v>
      </c>
      <c r="G18" s="4">
        <v>104.7</v>
      </c>
      <c r="H18" s="16">
        <v>121</v>
      </c>
      <c r="I18" s="18">
        <v>47.4</v>
      </c>
      <c r="J18" s="17">
        <v>269</v>
      </c>
      <c r="K18" s="4">
        <v>103.9</v>
      </c>
      <c r="L18" s="16">
        <v>67</v>
      </c>
      <c r="M18" s="18">
        <v>25.9</v>
      </c>
      <c r="N18" s="17">
        <v>349</v>
      </c>
      <c r="O18" s="4">
        <v>132.5</v>
      </c>
      <c r="P18" s="16">
        <v>68</v>
      </c>
      <c r="Q18" s="18">
        <v>25.8</v>
      </c>
      <c r="R18" s="17">
        <v>355</v>
      </c>
      <c r="S18" s="4">
        <v>134.80000000000001</v>
      </c>
      <c r="T18" s="16">
        <v>59</v>
      </c>
      <c r="U18" s="18">
        <v>22.4</v>
      </c>
    </row>
    <row r="19" spans="1:21" ht="15" customHeight="1" x14ac:dyDescent="0.25">
      <c r="A19" s="240" t="s">
        <v>182</v>
      </c>
      <c r="B19" s="17">
        <v>1148</v>
      </c>
      <c r="C19" s="4">
        <v>471</v>
      </c>
      <c r="D19" s="16">
        <v>213</v>
      </c>
      <c r="E19" s="18">
        <v>87.4</v>
      </c>
      <c r="F19" s="17">
        <v>1015</v>
      </c>
      <c r="G19" s="4">
        <v>410</v>
      </c>
      <c r="H19" s="16">
        <v>222</v>
      </c>
      <c r="I19" s="18">
        <v>89.7</v>
      </c>
      <c r="J19" s="17">
        <v>1048</v>
      </c>
      <c r="K19" s="4">
        <v>415.7</v>
      </c>
      <c r="L19" s="16">
        <v>178</v>
      </c>
      <c r="M19" s="18">
        <v>70.599999999999994</v>
      </c>
      <c r="N19" s="17">
        <v>1082</v>
      </c>
      <c r="O19" s="4">
        <v>420.5</v>
      </c>
      <c r="P19" s="16">
        <v>114</v>
      </c>
      <c r="Q19" s="18">
        <v>44.3</v>
      </c>
      <c r="R19" s="17">
        <v>1056</v>
      </c>
      <c r="S19" s="4">
        <v>410.4</v>
      </c>
      <c r="T19" s="16">
        <v>131</v>
      </c>
      <c r="U19" s="18">
        <v>50.9</v>
      </c>
    </row>
    <row r="20" spans="1:21" ht="15" customHeight="1" x14ac:dyDescent="0.25">
      <c r="A20" s="239" t="s">
        <v>233</v>
      </c>
      <c r="B20" s="17">
        <v>1141</v>
      </c>
      <c r="C20" s="4">
        <v>382.9</v>
      </c>
      <c r="D20" s="16">
        <v>222</v>
      </c>
      <c r="E20" s="18">
        <v>74.5</v>
      </c>
      <c r="F20" s="17">
        <v>915</v>
      </c>
      <c r="G20" s="4">
        <v>304.10000000000002</v>
      </c>
      <c r="H20" s="16">
        <v>185</v>
      </c>
      <c r="I20" s="18">
        <v>61.5</v>
      </c>
      <c r="J20" s="17">
        <v>1086</v>
      </c>
      <c r="K20" s="4">
        <v>356.1</v>
      </c>
      <c r="L20" s="16">
        <v>177</v>
      </c>
      <c r="M20" s="18">
        <v>58</v>
      </c>
      <c r="N20" s="17">
        <v>1178</v>
      </c>
      <c r="O20" s="4">
        <v>380.6</v>
      </c>
      <c r="P20" s="16">
        <v>181</v>
      </c>
      <c r="Q20" s="18">
        <v>58.5</v>
      </c>
      <c r="R20" s="17">
        <v>1147</v>
      </c>
      <c r="S20" s="4">
        <v>370.6</v>
      </c>
      <c r="T20" s="16">
        <v>182</v>
      </c>
      <c r="U20" s="18">
        <v>58.8</v>
      </c>
    </row>
    <row r="21" spans="1:21" ht="15" customHeight="1" x14ac:dyDescent="0.25">
      <c r="A21" s="240" t="s">
        <v>183</v>
      </c>
      <c r="B21" s="17">
        <v>1325</v>
      </c>
      <c r="C21" s="4">
        <v>320.10000000000002</v>
      </c>
      <c r="D21" s="16">
        <v>279</v>
      </c>
      <c r="E21" s="18">
        <v>67.400000000000006</v>
      </c>
      <c r="F21" s="17">
        <v>1181</v>
      </c>
      <c r="G21" s="4">
        <v>278.60000000000002</v>
      </c>
      <c r="H21" s="16">
        <v>243</v>
      </c>
      <c r="I21" s="18">
        <v>57.3</v>
      </c>
      <c r="J21" s="17">
        <v>1315</v>
      </c>
      <c r="K21" s="4">
        <v>301.5</v>
      </c>
      <c r="L21" s="16">
        <v>262</v>
      </c>
      <c r="M21" s="18">
        <v>60.1</v>
      </c>
      <c r="N21" s="17">
        <v>1312</v>
      </c>
      <c r="O21" s="4">
        <v>293.8</v>
      </c>
      <c r="P21" s="16">
        <v>192</v>
      </c>
      <c r="Q21" s="18">
        <v>43</v>
      </c>
      <c r="R21" s="17">
        <v>1342</v>
      </c>
      <c r="S21" s="4">
        <v>300.5</v>
      </c>
      <c r="T21" s="16">
        <v>181</v>
      </c>
      <c r="U21" s="18">
        <v>40.5</v>
      </c>
    </row>
    <row r="22" spans="1:21" ht="15" customHeight="1" x14ac:dyDescent="0.25">
      <c r="A22" s="240" t="s">
        <v>184</v>
      </c>
      <c r="B22" s="17">
        <v>192</v>
      </c>
      <c r="C22" s="4">
        <v>112.1</v>
      </c>
      <c r="D22" s="16">
        <v>43</v>
      </c>
      <c r="E22" s="18">
        <v>25.1</v>
      </c>
      <c r="F22" s="17">
        <v>153</v>
      </c>
      <c r="G22" s="4">
        <v>87.8</v>
      </c>
      <c r="H22" s="16">
        <v>31</v>
      </c>
      <c r="I22" s="18">
        <v>17.8</v>
      </c>
      <c r="J22" s="17">
        <v>190</v>
      </c>
      <c r="K22" s="4">
        <v>107.4</v>
      </c>
      <c r="L22" s="16">
        <v>35</v>
      </c>
      <c r="M22" s="18">
        <v>19.8</v>
      </c>
      <c r="N22" s="17">
        <v>193</v>
      </c>
      <c r="O22" s="4">
        <v>107.4</v>
      </c>
      <c r="P22" s="16">
        <v>24</v>
      </c>
      <c r="Q22" s="18">
        <v>13.4</v>
      </c>
      <c r="R22" s="17">
        <v>198</v>
      </c>
      <c r="S22" s="4">
        <v>110.2</v>
      </c>
      <c r="T22" s="16">
        <v>22</v>
      </c>
      <c r="U22" s="18">
        <v>12.2</v>
      </c>
    </row>
    <row r="23" spans="1:21" ht="15" customHeight="1" x14ac:dyDescent="0.25">
      <c r="A23" s="240" t="s">
        <v>185</v>
      </c>
      <c r="B23" s="17">
        <v>1358</v>
      </c>
      <c r="C23" s="4">
        <v>360.6</v>
      </c>
      <c r="D23" s="16">
        <v>318</v>
      </c>
      <c r="E23" s="18">
        <v>84.4</v>
      </c>
      <c r="F23" s="17">
        <v>1320</v>
      </c>
      <c r="G23" s="4">
        <v>345.3</v>
      </c>
      <c r="H23" s="16">
        <v>251</v>
      </c>
      <c r="I23" s="18">
        <v>65.7</v>
      </c>
      <c r="J23" s="17">
        <v>1365</v>
      </c>
      <c r="K23" s="4">
        <v>350.3</v>
      </c>
      <c r="L23" s="16">
        <v>175</v>
      </c>
      <c r="M23" s="18">
        <v>44.9</v>
      </c>
      <c r="N23" s="17">
        <v>1511</v>
      </c>
      <c r="O23" s="4">
        <v>380.5</v>
      </c>
      <c r="P23" s="16">
        <v>186</v>
      </c>
      <c r="Q23" s="18">
        <v>46.8</v>
      </c>
      <c r="R23" s="17">
        <v>1497</v>
      </c>
      <c r="S23" s="4">
        <v>376.9</v>
      </c>
      <c r="T23" s="16">
        <v>179</v>
      </c>
      <c r="U23" s="18">
        <v>45.1</v>
      </c>
    </row>
    <row r="24" spans="1:21" ht="15" customHeight="1" x14ac:dyDescent="0.25">
      <c r="A24" s="240" t="s">
        <v>186</v>
      </c>
      <c r="B24" s="17">
        <v>421</v>
      </c>
      <c r="C24" s="4">
        <v>191.7</v>
      </c>
      <c r="D24" s="16">
        <v>87</v>
      </c>
      <c r="E24" s="18">
        <v>39.6</v>
      </c>
      <c r="F24" s="17">
        <v>403</v>
      </c>
      <c r="G24" s="4">
        <v>182.6</v>
      </c>
      <c r="H24" s="16">
        <v>124</v>
      </c>
      <c r="I24" s="18">
        <v>56.2</v>
      </c>
      <c r="J24" s="17">
        <v>371</v>
      </c>
      <c r="K24" s="4">
        <v>166.7</v>
      </c>
      <c r="L24" s="16">
        <v>75</v>
      </c>
      <c r="M24" s="18">
        <v>33.700000000000003</v>
      </c>
      <c r="N24" s="17">
        <v>395</v>
      </c>
      <c r="O24" s="4">
        <v>176</v>
      </c>
      <c r="P24" s="16">
        <v>93</v>
      </c>
      <c r="Q24" s="18">
        <v>41.4</v>
      </c>
      <c r="R24" s="17">
        <v>456</v>
      </c>
      <c r="S24" s="4">
        <v>203.1</v>
      </c>
      <c r="T24" s="16">
        <v>93</v>
      </c>
      <c r="U24" s="18">
        <v>41.4</v>
      </c>
    </row>
    <row r="25" spans="1:21" s="54" customFormat="1" ht="15" customHeight="1" x14ac:dyDescent="0.25">
      <c r="A25" s="76" t="s">
        <v>280</v>
      </c>
      <c r="B25" s="205">
        <v>12046</v>
      </c>
      <c r="C25" s="86">
        <v>261.39999999999998</v>
      </c>
      <c r="D25" s="206">
        <v>2701</v>
      </c>
      <c r="E25" s="21">
        <v>58.6</v>
      </c>
      <c r="F25" s="205">
        <v>11116</v>
      </c>
      <c r="G25" s="86">
        <v>237.7</v>
      </c>
      <c r="H25" s="206">
        <v>2512</v>
      </c>
      <c r="I25" s="21">
        <v>53.7</v>
      </c>
      <c r="J25" s="205">
        <v>11870</v>
      </c>
      <c r="K25" s="86">
        <v>249.6</v>
      </c>
      <c r="L25" s="206">
        <v>2260</v>
      </c>
      <c r="M25" s="21">
        <v>47.5</v>
      </c>
      <c r="N25" s="205">
        <v>12517</v>
      </c>
      <c r="O25" s="86">
        <v>258.60000000000002</v>
      </c>
      <c r="P25" s="206">
        <v>2018</v>
      </c>
      <c r="Q25" s="21">
        <v>41.7</v>
      </c>
      <c r="R25" s="205">
        <v>13068</v>
      </c>
      <c r="S25" s="86">
        <v>270</v>
      </c>
      <c r="T25" s="206">
        <v>2043</v>
      </c>
      <c r="U25" s="21">
        <v>42.2</v>
      </c>
    </row>
    <row r="26" spans="1:21" ht="15" customHeight="1" x14ac:dyDescent="0.25">
      <c r="A26" s="261" t="s">
        <v>278</v>
      </c>
      <c r="B26" s="204"/>
      <c r="C26" s="4"/>
      <c r="D26" s="203"/>
      <c r="E26" s="18"/>
      <c r="F26" s="204"/>
      <c r="G26" s="4"/>
      <c r="H26" s="203"/>
      <c r="I26" s="18"/>
      <c r="J26" s="204"/>
      <c r="K26" s="4"/>
      <c r="L26" s="203"/>
      <c r="M26" s="18"/>
      <c r="N26" s="204"/>
      <c r="O26" s="4"/>
      <c r="P26" s="203"/>
      <c r="Q26" s="18"/>
      <c r="R26" s="204"/>
      <c r="S26" s="4"/>
      <c r="T26" s="203"/>
      <c r="U26" s="18"/>
    </row>
    <row r="27" spans="1:21" ht="15" customHeight="1" x14ac:dyDescent="0.25">
      <c r="A27" s="238" t="s">
        <v>187</v>
      </c>
      <c r="B27" s="17">
        <v>851</v>
      </c>
      <c r="C27" s="4">
        <v>394.3</v>
      </c>
      <c r="D27" s="16">
        <v>303</v>
      </c>
      <c r="E27" s="18">
        <v>140.4</v>
      </c>
      <c r="F27" s="17">
        <v>787</v>
      </c>
      <c r="G27" s="4">
        <v>361.5</v>
      </c>
      <c r="H27" s="16">
        <v>276</v>
      </c>
      <c r="I27" s="18">
        <v>126.8</v>
      </c>
      <c r="J27" s="17">
        <v>786</v>
      </c>
      <c r="K27" s="4">
        <v>358.4</v>
      </c>
      <c r="L27" s="16">
        <v>246</v>
      </c>
      <c r="M27" s="18">
        <v>112.2</v>
      </c>
      <c r="N27" s="17">
        <v>882</v>
      </c>
      <c r="O27" s="4">
        <v>399.2</v>
      </c>
      <c r="P27" s="16">
        <v>253</v>
      </c>
      <c r="Q27" s="18">
        <v>114.5</v>
      </c>
      <c r="R27" s="17">
        <v>902</v>
      </c>
      <c r="S27" s="4">
        <v>408.2</v>
      </c>
      <c r="T27" s="16">
        <v>231</v>
      </c>
      <c r="U27" s="18">
        <v>104.6</v>
      </c>
    </row>
    <row r="28" spans="1:21" ht="15" customHeight="1" x14ac:dyDescent="0.25">
      <c r="A28" s="238" t="s">
        <v>188</v>
      </c>
      <c r="B28" s="17">
        <v>1043</v>
      </c>
      <c r="C28" s="4">
        <v>512.79999999999995</v>
      </c>
      <c r="D28" s="16">
        <v>369</v>
      </c>
      <c r="E28" s="18">
        <v>181.4</v>
      </c>
      <c r="F28" s="17">
        <v>976</v>
      </c>
      <c r="G28" s="4">
        <v>474.1</v>
      </c>
      <c r="H28" s="16">
        <v>337</v>
      </c>
      <c r="I28" s="18">
        <v>163.69999999999999</v>
      </c>
      <c r="J28" s="17">
        <v>1090</v>
      </c>
      <c r="K28" s="4">
        <v>524.6</v>
      </c>
      <c r="L28" s="16">
        <v>316</v>
      </c>
      <c r="M28" s="18">
        <v>152.1</v>
      </c>
      <c r="N28" s="17">
        <v>1155</v>
      </c>
      <c r="O28" s="4">
        <v>550.4</v>
      </c>
      <c r="P28" s="16">
        <v>303</v>
      </c>
      <c r="Q28" s="18">
        <v>144.4</v>
      </c>
      <c r="R28" s="17">
        <v>1230</v>
      </c>
      <c r="S28" s="4">
        <v>586.1</v>
      </c>
      <c r="T28" s="16">
        <v>275</v>
      </c>
      <c r="U28" s="18">
        <v>131</v>
      </c>
    </row>
    <row r="29" spans="1:21" ht="15" customHeight="1" x14ac:dyDescent="0.25">
      <c r="A29" s="238" t="s">
        <v>189</v>
      </c>
      <c r="B29" s="17">
        <v>452</v>
      </c>
      <c r="C29" s="4">
        <v>334.4</v>
      </c>
      <c r="D29" s="16">
        <v>200</v>
      </c>
      <c r="E29" s="18">
        <v>147.9</v>
      </c>
      <c r="F29" s="17">
        <v>554</v>
      </c>
      <c r="G29" s="4">
        <v>409.5</v>
      </c>
      <c r="H29" s="16">
        <v>225</v>
      </c>
      <c r="I29" s="18">
        <v>166.3</v>
      </c>
      <c r="J29" s="17">
        <v>664</v>
      </c>
      <c r="K29" s="4">
        <v>489.4</v>
      </c>
      <c r="L29" s="16">
        <v>182</v>
      </c>
      <c r="M29" s="18">
        <v>134.1</v>
      </c>
      <c r="N29" s="17">
        <v>613</v>
      </c>
      <c r="O29" s="4">
        <v>449.4</v>
      </c>
      <c r="P29" s="16">
        <v>139</v>
      </c>
      <c r="Q29" s="18">
        <v>101.9</v>
      </c>
      <c r="R29" s="17">
        <v>730</v>
      </c>
      <c r="S29" s="4">
        <v>535.1</v>
      </c>
      <c r="T29" s="16">
        <v>182</v>
      </c>
      <c r="U29" s="18">
        <v>133.4</v>
      </c>
    </row>
    <row r="30" spans="1:21" ht="15" customHeight="1" x14ac:dyDescent="0.25">
      <c r="A30" s="238" t="s">
        <v>190</v>
      </c>
      <c r="B30" s="17">
        <v>1147</v>
      </c>
      <c r="C30" s="4">
        <v>972.1</v>
      </c>
      <c r="D30" s="16">
        <v>454</v>
      </c>
      <c r="E30" s="18">
        <v>384.8</v>
      </c>
      <c r="F30" s="17">
        <v>1134</v>
      </c>
      <c r="G30" s="4">
        <v>957.6</v>
      </c>
      <c r="H30" s="16">
        <v>445</v>
      </c>
      <c r="I30" s="18">
        <v>375.8</v>
      </c>
      <c r="J30" s="17">
        <v>1184</v>
      </c>
      <c r="K30" s="4">
        <v>995.2</v>
      </c>
      <c r="L30" s="16">
        <v>364</v>
      </c>
      <c r="M30" s="18">
        <v>306</v>
      </c>
      <c r="N30" s="17">
        <v>1228</v>
      </c>
      <c r="O30" s="4">
        <v>1025.5</v>
      </c>
      <c r="P30" s="16">
        <v>308</v>
      </c>
      <c r="Q30" s="18">
        <v>257.2</v>
      </c>
      <c r="R30" s="17">
        <v>1230</v>
      </c>
      <c r="S30" s="4">
        <v>1027.2</v>
      </c>
      <c r="T30" s="16">
        <v>289</v>
      </c>
      <c r="U30" s="18">
        <v>241.4</v>
      </c>
    </row>
    <row r="31" spans="1:21" ht="15" customHeight="1" x14ac:dyDescent="0.25">
      <c r="A31" s="237" t="s">
        <v>234</v>
      </c>
      <c r="B31" s="17">
        <v>1024</v>
      </c>
      <c r="C31" s="4">
        <v>406.7</v>
      </c>
      <c r="D31" s="16">
        <v>339</v>
      </c>
      <c r="E31" s="18">
        <v>134.6</v>
      </c>
      <c r="F31" s="17">
        <v>1023</v>
      </c>
      <c r="G31" s="4">
        <v>398.7</v>
      </c>
      <c r="H31" s="16">
        <v>315</v>
      </c>
      <c r="I31" s="18">
        <v>122.8</v>
      </c>
      <c r="J31" s="17">
        <v>1159</v>
      </c>
      <c r="K31" s="4">
        <v>445.1</v>
      </c>
      <c r="L31" s="16">
        <v>338</v>
      </c>
      <c r="M31" s="18">
        <v>129.80000000000001</v>
      </c>
      <c r="N31" s="17">
        <v>1231</v>
      </c>
      <c r="O31" s="4">
        <v>466.1</v>
      </c>
      <c r="P31" s="16">
        <v>264</v>
      </c>
      <c r="Q31" s="18">
        <v>100</v>
      </c>
      <c r="R31" s="17">
        <v>1353</v>
      </c>
      <c r="S31" s="4">
        <v>512.29999999999995</v>
      </c>
      <c r="T31" s="16">
        <v>288</v>
      </c>
      <c r="U31" s="18">
        <v>109.1</v>
      </c>
    </row>
    <row r="32" spans="1:21" ht="15" customHeight="1" x14ac:dyDescent="0.25">
      <c r="A32" s="238" t="s">
        <v>191</v>
      </c>
      <c r="B32" s="17">
        <v>987</v>
      </c>
      <c r="C32" s="4">
        <v>341.5</v>
      </c>
      <c r="D32" s="16">
        <v>282</v>
      </c>
      <c r="E32" s="18">
        <v>97.6</v>
      </c>
      <c r="F32" s="17">
        <v>852</v>
      </c>
      <c r="G32" s="4">
        <v>292.89999999999998</v>
      </c>
      <c r="H32" s="16">
        <v>272</v>
      </c>
      <c r="I32" s="18">
        <v>93.5</v>
      </c>
      <c r="J32" s="17">
        <v>922</v>
      </c>
      <c r="K32" s="4">
        <v>313.60000000000002</v>
      </c>
      <c r="L32" s="16">
        <v>191</v>
      </c>
      <c r="M32" s="18">
        <v>65</v>
      </c>
      <c r="N32" s="17">
        <v>941</v>
      </c>
      <c r="O32" s="4">
        <v>317</v>
      </c>
      <c r="P32" s="16">
        <v>198</v>
      </c>
      <c r="Q32" s="18">
        <v>66.7</v>
      </c>
      <c r="R32" s="17">
        <v>1006</v>
      </c>
      <c r="S32" s="4">
        <v>338.9</v>
      </c>
      <c r="T32" s="16">
        <v>157</v>
      </c>
      <c r="U32" s="18">
        <v>52.9</v>
      </c>
    </row>
    <row r="33" spans="1:21" ht="15" customHeight="1" x14ac:dyDescent="0.25">
      <c r="A33" s="238" t="s">
        <v>192</v>
      </c>
      <c r="B33" s="17">
        <v>1050</v>
      </c>
      <c r="C33" s="4">
        <v>504.6</v>
      </c>
      <c r="D33" s="16">
        <v>321</v>
      </c>
      <c r="E33" s="18">
        <v>154.30000000000001</v>
      </c>
      <c r="F33" s="17">
        <v>1152</v>
      </c>
      <c r="G33" s="4">
        <v>549.4</v>
      </c>
      <c r="H33" s="16">
        <v>333</v>
      </c>
      <c r="I33" s="18">
        <v>158.80000000000001</v>
      </c>
      <c r="J33" s="17">
        <v>1135</v>
      </c>
      <c r="K33" s="4">
        <v>537.70000000000005</v>
      </c>
      <c r="L33" s="16">
        <v>294</v>
      </c>
      <c r="M33" s="18">
        <v>139.30000000000001</v>
      </c>
      <c r="N33" s="17">
        <v>1141</v>
      </c>
      <c r="O33" s="4">
        <v>536.20000000000005</v>
      </c>
      <c r="P33" s="16">
        <v>264</v>
      </c>
      <c r="Q33" s="18">
        <v>124.1</v>
      </c>
      <c r="R33" s="17">
        <v>1143</v>
      </c>
      <c r="S33" s="4">
        <v>537.20000000000005</v>
      </c>
      <c r="T33" s="16">
        <v>244</v>
      </c>
      <c r="U33" s="18">
        <v>114.7</v>
      </c>
    </row>
    <row r="34" spans="1:21" ht="15" customHeight="1" x14ac:dyDescent="0.25">
      <c r="A34" s="238" t="s">
        <v>193</v>
      </c>
      <c r="B34" s="17">
        <v>549</v>
      </c>
      <c r="C34" s="4">
        <v>482.4</v>
      </c>
      <c r="D34" s="16">
        <v>242</v>
      </c>
      <c r="E34" s="18">
        <v>212.7</v>
      </c>
      <c r="F34" s="17">
        <v>519</v>
      </c>
      <c r="G34" s="4">
        <v>454.2</v>
      </c>
      <c r="H34" s="16">
        <v>213</v>
      </c>
      <c r="I34" s="18">
        <v>186.4</v>
      </c>
      <c r="J34" s="17">
        <v>582</v>
      </c>
      <c r="K34" s="4">
        <v>506.7</v>
      </c>
      <c r="L34" s="16">
        <v>216</v>
      </c>
      <c r="M34" s="18">
        <v>188</v>
      </c>
      <c r="N34" s="17">
        <v>539</v>
      </c>
      <c r="O34" s="4">
        <v>464.1</v>
      </c>
      <c r="P34" s="16">
        <v>238</v>
      </c>
      <c r="Q34" s="18">
        <v>204.9</v>
      </c>
      <c r="R34" s="17">
        <v>555</v>
      </c>
      <c r="S34" s="4">
        <v>477.9</v>
      </c>
      <c r="T34" s="16">
        <v>184</v>
      </c>
      <c r="U34" s="18">
        <v>158.4</v>
      </c>
    </row>
    <row r="35" spans="1:21" ht="15" customHeight="1" x14ac:dyDescent="0.25">
      <c r="A35" s="237" t="s">
        <v>235</v>
      </c>
      <c r="B35" s="17">
        <v>1227</v>
      </c>
      <c r="C35" s="4">
        <v>672.1</v>
      </c>
      <c r="D35" s="16">
        <v>441</v>
      </c>
      <c r="E35" s="18">
        <v>241.6</v>
      </c>
      <c r="F35" s="17">
        <v>1226</v>
      </c>
      <c r="G35" s="4">
        <v>666.5</v>
      </c>
      <c r="H35" s="16">
        <v>361</v>
      </c>
      <c r="I35" s="18">
        <v>196.3</v>
      </c>
      <c r="J35" s="17">
        <v>1160</v>
      </c>
      <c r="K35" s="4">
        <v>626.4</v>
      </c>
      <c r="L35" s="16">
        <v>331</v>
      </c>
      <c r="M35" s="18">
        <v>178.7</v>
      </c>
      <c r="N35" s="17">
        <v>1244</v>
      </c>
      <c r="O35" s="4">
        <v>667.9</v>
      </c>
      <c r="P35" s="16">
        <v>325</v>
      </c>
      <c r="Q35" s="18">
        <v>174.5</v>
      </c>
      <c r="R35" s="17">
        <v>1248</v>
      </c>
      <c r="S35" s="4">
        <v>670</v>
      </c>
      <c r="T35" s="16">
        <v>313</v>
      </c>
      <c r="U35" s="18">
        <v>168</v>
      </c>
    </row>
    <row r="36" spans="1:21" ht="15" customHeight="1" x14ac:dyDescent="0.25">
      <c r="A36" s="237" t="s">
        <v>236</v>
      </c>
      <c r="B36" s="17">
        <v>1115</v>
      </c>
      <c r="C36" s="4">
        <v>311.8</v>
      </c>
      <c r="D36" s="16">
        <v>352</v>
      </c>
      <c r="E36" s="18">
        <v>98.4</v>
      </c>
      <c r="F36" s="17">
        <v>1242</v>
      </c>
      <c r="G36" s="4">
        <v>343.8</v>
      </c>
      <c r="H36" s="16">
        <v>375</v>
      </c>
      <c r="I36" s="18">
        <v>103.8</v>
      </c>
      <c r="J36" s="17">
        <v>1388</v>
      </c>
      <c r="K36" s="4">
        <v>380.7</v>
      </c>
      <c r="L36" s="16">
        <v>339</v>
      </c>
      <c r="M36" s="18">
        <v>93</v>
      </c>
      <c r="N36" s="17">
        <v>1294</v>
      </c>
      <c r="O36" s="4">
        <v>351.5</v>
      </c>
      <c r="P36" s="16">
        <v>275</v>
      </c>
      <c r="Q36" s="18">
        <v>74.7</v>
      </c>
      <c r="R36" s="17">
        <v>1408</v>
      </c>
      <c r="S36" s="4">
        <v>382.5</v>
      </c>
      <c r="T36" s="16">
        <v>264</v>
      </c>
      <c r="U36" s="18">
        <v>71.7</v>
      </c>
    </row>
    <row r="37" spans="1:21" ht="15" customHeight="1" x14ac:dyDescent="0.25">
      <c r="A37" s="238" t="s">
        <v>304</v>
      </c>
      <c r="B37" s="17">
        <v>845</v>
      </c>
      <c r="C37" s="4">
        <v>357.3</v>
      </c>
      <c r="D37" s="16">
        <v>326</v>
      </c>
      <c r="E37" s="18">
        <v>137.80000000000001</v>
      </c>
      <c r="F37" s="17">
        <v>893</v>
      </c>
      <c r="G37" s="4">
        <v>375.6</v>
      </c>
      <c r="H37" s="16">
        <v>281</v>
      </c>
      <c r="I37" s="18">
        <v>118.2</v>
      </c>
      <c r="J37" s="17">
        <v>1022</v>
      </c>
      <c r="K37" s="4">
        <v>425.9</v>
      </c>
      <c r="L37" s="16">
        <v>273</v>
      </c>
      <c r="M37" s="18">
        <v>113.8</v>
      </c>
      <c r="N37" s="17">
        <v>1070</v>
      </c>
      <c r="O37" s="4">
        <v>441.9</v>
      </c>
      <c r="P37" s="16">
        <v>274</v>
      </c>
      <c r="Q37" s="18">
        <v>113.2</v>
      </c>
      <c r="R37" s="17">
        <v>1116</v>
      </c>
      <c r="S37" s="4">
        <v>460.9</v>
      </c>
      <c r="T37" s="16">
        <v>264</v>
      </c>
      <c r="U37" s="18">
        <v>109</v>
      </c>
    </row>
    <row r="38" spans="1:21" ht="15" customHeight="1" x14ac:dyDescent="0.25">
      <c r="A38" s="238" t="s">
        <v>194</v>
      </c>
      <c r="B38" s="17">
        <v>895</v>
      </c>
      <c r="C38" s="4">
        <v>574.70000000000005</v>
      </c>
      <c r="D38" s="16">
        <v>464</v>
      </c>
      <c r="E38" s="18">
        <v>298</v>
      </c>
      <c r="F38" s="17">
        <v>824</v>
      </c>
      <c r="G38" s="4">
        <v>527.6</v>
      </c>
      <c r="H38" s="16">
        <v>393</v>
      </c>
      <c r="I38" s="18">
        <v>251.6</v>
      </c>
      <c r="J38" s="17">
        <v>1000</v>
      </c>
      <c r="K38" s="4">
        <v>638.5</v>
      </c>
      <c r="L38" s="16">
        <v>381</v>
      </c>
      <c r="M38" s="18">
        <v>243.3</v>
      </c>
      <c r="N38" s="17">
        <v>1054</v>
      </c>
      <c r="O38" s="4">
        <v>666.5</v>
      </c>
      <c r="P38" s="16">
        <v>294</v>
      </c>
      <c r="Q38" s="18">
        <v>185.9</v>
      </c>
      <c r="R38" s="17">
        <v>1140</v>
      </c>
      <c r="S38" s="4">
        <v>720.9</v>
      </c>
      <c r="T38" s="16">
        <v>334</v>
      </c>
      <c r="U38" s="18">
        <v>211.2</v>
      </c>
    </row>
    <row r="39" spans="1:21" ht="15" customHeight="1" x14ac:dyDescent="0.25">
      <c r="A39" s="237" t="s">
        <v>237</v>
      </c>
      <c r="B39" s="17">
        <v>665</v>
      </c>
      <c r="C39" s="4">
        <v>467.9</v>
      </c>
      <c r="D39" s="16">
        <v>185</v>
      </c>
      <c r="E39" s="18">
        <v>130.19999999999999</v>
      </c>
      <c r="F39" s="17">
        <v>560</v>
      </c>
      <c r="G39" s="4">
        <v>390.8</v>
      </c>
      <c r="H39" s="16">
        <v>156</v>
      </c>
      <c r="I39" s="18">
        <v>108.9</v>
      </c>
      <c r="J39" s="17">
        <v>568</v>
      </c>
      <c r="K39" s="4">
        <v>393.2</v>
      </c>
      <c r="L39" s="16">
        <v>116</v>
      </c>
      <c r="M39" s="18">
        <v>80.3</v>
      </c>
      <c r="N39" s="17">
        <v>531</v>
      </c>
      <c r="O39" s="4">
        <v>362.7</v>
      </c>
      <c r="P39" s="16">
        <v>114</v>
      </c>
      <c r="Q39" s="18">
        <v>77.900000000000006</v>
      </c>
      <c r="R39" s="17">
        <v>516</v>
      </c>
      <c r="S39" s="4">
        <v>352.5</v>
      </c>
      <c r="T39" s="16">
        <v>99</v>
      </c>
      <c r="U39" s="18">
        <v>67.599999999999994</v>
      </c>
    </row>
    <row r="40" spans="1:21" ht="15" customHeight="1" x14ac:dyDescent="0.25">
      <c r="A40" s="76" t="s">
        <v>281</v>
      </c>
      <c r="B40" s="205">
        <v>11850</v>
      </c>
      <c r="C40" s="86">
        <v>454.1</v>
      </c>
      <c r="D40" s="206">
        <v>4278</v>
      </c>
      <c r="E40" s="21">
        <v>163.9</v>
      </c>
      <c r="F40" s="205">
        <v>11742</v>
      </c>
      <c r="G40" s="86">
        <v>446.3</v>
      </c>
      <c r="H40" s="206">
        <v>3982</v>
      </c>
      <c r="I40" s="21">
        <v>151.30000000000001</v>
      </c>
      <c r="J40" s="205">
        <v>12660</v>
      </c>
      <c r="K40" s="86">
        <v>477.2</v>
      </c>
      <c r="L40" s="206">
        <v>3587</v>
      </c>
      <c r="M40" s="21">
        <v>135.19999999999999</v>
      </c>
      <c r="N40" s="205">
        <v>12923</v>
      </c>
      <c r="O40" s="86">
        <v>482.6</v>
      </c>
      <c r="P40" s="206">
        <v>3249</v>
      </c>
      <c r="Q40" s="21">
        <v>121.3</v>
      </c>
      <c r="R40" s="205">
        <v>13577</v>
      </c>
      <c r="S40" s="86">
        <v>507</v>
      </c>
      <c r="T40" s="206">
        <v>3124</v>
      </c>
      <c r="U40" s="21">
        <v>116.7</v>
      </c>
    </row>
    <row r="41" spans="1:21" ht="15" customHeight="1" x14ac:dyDescent="0.25">
      <c r="A41" s="331" t="s">
        <v>350</v>
      </c>
      <c r="B41" s="204">
        <v>454</v>
      </c>
      <c r="C41" s="4" t="s">
        <v>351</v>
      </c>
      <c r="D41" s="203">
        <v>107</v>
      </c>
      <c r="E41" s="18" t="s">
        <v>351</v>
      </c>
      <c r="F41" s="204">
        <v>493</v>
      </c>
      <c r="G41" s="4" t="s">
        <v>351</v>
      </c>
      <c r="H41" s="203">
        <v>90</v>
      </c>
      <c r="I41" s="18" t="s">
        <v>351</v>
      </c>
      <c r="J41" s="204">
        <v>480</v>
      </c>
      <c r="K41" s="4" t="s">
        <v>351</v>
      </c>
      <c r="L41" s="203">
        <v>87</v>
      </c>
      <c r="M41" s="18" t="s">
        <v>351</v>
      </c>
      <c r="N41" s="204">
        <v>491</v>
      </c>
      <c r="O41" s="4" t="s">
        <v>351</v>
      </c>
      <c r="P41" s="203">
        <v>100</v>
      </c>
      <c r="Q41" s="18" t="s">
        <v>351</v>
      </c>
      <c r="R41" s="204">
        <v>468</v>
      </c>
      <c r="S41" s="4" t="s">
        <v>351</v>
      </c>
      <c r="T41" s="203">
        <v>204</v>
      </c>
      <c r="U41" s="18" t="s">
        <v>351</v>
      </c>
    </row>
    <row r="42" spans="1:21" ht="15" customHeight="1" x14ac:dyDescent="0.25">
      <c r="A42" s="331" t="s">
        <v>2</v>
      </c>
      <c r="B42" s="204">
        <v>552</v>
      </c>
      <c r="C42" s="4" t="s">
        <v>351</v>
      </c>
      <c r="D42" s="203">
        <v>108</v>
      </c>
      <c r="E42" s="18" t="s">
        <v>351</v>
      </c>
      <c r="F42" s="204">
        <v>565</v>
      </c>
      <c r="G42" s="4" t="s">
        <v>351</v>
      </c>
      <c r="H42" s="203">
        <v>120</v>
      </c>
      <c r="I42" s="18" t="s">
        <v>351</v>
      </c>
      <c r="J42" s="204">
        <v>508</v>
      </c>
      <c r="K42" s="4" t="s">
        <v>351</v>
      </c>
      <c r="L42" s="203">
        <v>81</v>
      </c>
      <c r="M42" s="18" t="s">
        <v>351</v>
      </c>
      <c r="N42" s="204">
        <v>556</v>
      </c>
      <c r="O42" s="4" t="s">
        <v>351</v>
      </c>
      <c r="P42" s="203">
        <v>69</v>
      </c>
      <c r="Q42" s="18" t="s">
        <v>351</v>
      </c>
      <c r="R42" s="204">
        <v>586</v>
      </c>
      <c r="S42" s="4" t="s">
        <v>351</v>
      </c>
      <c r="T42" s="203">
        <v>90</v>
      </c>
      <c r="U42" s="18" t="s">
        <v>351</v>
      </c>
    </row>
    <row r="43" spans="1:21" ht="15" customHeight="1" x14ac:dyDescent="0.25">
      <c r="A43" s="190" t="s">
        <v>279</v>
      </c>
      <c r="B43" s="72">
        <v>24902</v>
      </c>
      <c r="C43" s="69">
        <v>345</v>
      </c>
      <c r="D43" s="68">
        <v>7194</v>
      </c>
      <c r="E43" s="73">
        <v>99.7</v>
      </c>
      <c r="F43" s="72">
        <v>23916</v>
      </c>
      <c r="G43" s="69">
        <v>327.3</v>
      </c>
      <c r="H43" s="68">
        <v>6704</v>
      </c>
      <c r="I43" s="73">
        <v>91.7</v>
      </c>
      <c r="J43" s="72">
        <v>25518</v>
      </c>
      <c r="K43" s="69">
        <v>344.4</v>
      </c>
      <c r="L43" s="68">
        <v>6015</v>
      </c>
      <c r="M43" s="73">
        <v>81.2</v>
      </c>
      <c r="N43" s="72">
        <v>26487</v>
      </c>
      <c r="O43" s="69">
        <v>352.3</v>
      </c>
      <c r="P43" s="68">
        <v>5436</v>
      </c>
      <c r="Q43" s="73">
        <v>72.3</v>
      </c>
      <c r="R43" s="72">
        <v>27699</v>
      </c>
      <c r="S43" s="69">
        <v>368.4</v>
      </c>
      <c r="T43" s="68">
        <v>5461</v>
      </c>
      <c r="U43" s="73">
        <v>72.599999999999994</v>
      </c>
    </row>
    <row r="44" spans="1:21" ht="15" customHeight="1" x14ac:dyDescent="0.25">
      <c r="A44" s="11"/>
    </row>
    <row r="45" spans="1:21" ht="15" customHeight="1" x14ac:dyDescent="0.25">
      <c r="A45" s="81" t="s">
        <v>195</v>
      </c>
      <c r="B45" s="82"/>
      <c r="C45" s="82"/>
      <c r="D45" s="82"/>
      <c r="E45" s="82"/>
      <c r="F45" s="82"/>
      <c r="G45" s="82"/>
      <c r="H45" s="82"/>
      <c r="I45" s="82"/>
      <c r="J45" s="82"/>
      <c r="K45" s="82"/>
      <c r="L45" s="82"/>
      <c r="M45" s="82"/>
      <c r="N45" s="82"/>
      <c r="O45" s="82"/>
      <c r="P45" s="82"/>
      <c r="Q45" s="82"/>
      <c r="R45" s="82"/>
      <c r="S45" s="82"/>
      <c r="T45" s="82"/>
      <c r="U45" s="82"/>
    </row>
    <row r="46" spans="1:21" ht="30" customHeight="1" x14ac:dyDescent="0.25">
      <c r="A46" s="417" t="s">
        <v>295</v>
      </c>
      <c r="B46" s="417"/>
      <c r="C46" s="417"/>
      <c r="D46" s="417"/>
      <c r="E46" s="417"/>
      <c r="F46" s="417"/>
      <c r="G46" s="417"/>
      <c r="H46" s="417"/>
      <c r="I46" s="417"/>
      <c r="J46" s="417"/>
      <c r="K46" s="417"/>
      <c r="L46" s="417"/>
      <c r="M46" s="417"/>
      <c r="N46" s="417"/>
      <c r="O46" s="417"/>
      <c r="P46" s="417"/>
      <c r="Q46" s="417"/>
      <c r="R46" s="417"/>
      <c r="S46" s="417"/>
      <c r="T46" s="417"/>
      <c r="U46" s="417"/>
    </row>
    <row r="47" spans="1:21" ht="15" customHeight="1" x14ac:dyDescent="0.25">
      <c r="A47" s="3"/>
    </row>
    <row r="48" spans="1:21" ht="15" customHeight="1" x14ac:dyDescent="0.25">
      <c r="A48" s="152" t="s">
        <v>515</v>
      </c>
    </row>
    <row r="49" spans="1:1" ht="15" customHeight="1" x14ac:dyDescent="0.25">
      <c r="A49" s="152" t="s">
        <v>516</v>
      </c>
    </row>
    <row r="50" spans="1:1" ht="15" customHeight="1" x14ac:dyDescent="0.25">
      <c r="A50" s="6" t="s">
        <v>0</v>
      </c>
    </row>
    <row r="51" spans="1:1" ht="15" customHeight="1" x14ac:dyDescent="0.25">
      <c r="A51" s="6" t="s">
        <v>204</v>
      </c>
    </row>
    <row r="52" spans="1:1" ht="15" customHeight="1" x14ac:dyDescent="0.25">
      <c r="A52" s="6" t="s">
        <v>32</v>
      </c>
    </row>
    <row r="53" spans="1:1" ht="15" customHeight="1" x14ac:dyDescent="0.25">
      <c r="A53" s="6" t="s">
        <v>205</v>
      </c>
    </row>
  </sheetData>
  <mergeCells count="16">
    <mergeCell ref="B6:E6"/>
    <mergeCell ref="F6:I6"/>
    <mergeCell ref="J6:M6"/>
    <mergeCell ref="N6:Q6"/>
    <mergeCell ref="A46:U46"/>
    <mergeCell ref="R6:U6"/>
    <mergeCell ref="B7:C7"/>
    <mergeCell ref="D7:E7"/>
    <mergeCell ref="F7:G7"/>
    <mergeCell ref="H7:I7"/>
    <mergeCell ref="J7:K7"/>
    <mergeCell ref="L7:M7"/>
    <mergeCell ref="N7:O7"/>
    <mergeCell ref="P7:Q7"/>
    <mergeCell ref="R7:S7"/>
    <mergeCell ref="T7:U7"/>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68" orientation="landscape" horizontalDpi="300" verticalDpi="300" r:id="rId1"/>
  <headerFooter>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Normal="100" workbookViewId="0"/>
  </sheetViews>
  <sheetFormatPr defaultColWidth="11.42578125" defaultRowHeight="9.9499999999999993" customHeight="1" x14ac:dyDescent="0.25"/>
  <cols>
    <col min="1" max="1" width="41" style="3" bestFit="1" customWidth="1"/>
    <col min="2" max="2" width="49.7109375" style="3" bestFit="1" customWidth="1"/>
    <col min="3" max="12" width="10" style="3" customWidth="1"/>
    <col min="13" max="16384" width="11.42578125" style="3"/>
  </cols>
  <sheetData>
    <row r="1" spans="1:12" ht="13.5" x14ac:dyDescent="0.25">
      <c r="A1" s="183" t="s">
        <v>262</v>
      </c>
    </row>
    <row r="2" spans="1:12" s="198" customFormat="1" ht="15" customHeight="1" x14ac:dyDescent="0.25">
      <c r="A2" s="288" t="s">
        <v>307</v>
      </c>
    </row>
    <row r="3" spans="1:12" ht="15" customHeight="1" x14ac:dyDescent="0.25">
      <c r="A3" s="288" t="str">
        <f>"NSW District Criminal Court  " &amp; 'TABLE CONTENTS'!H4</f>
        <v>NSW District Criminal Court  Jan 2011-Dec 2015</v>
      </c>
      <c r="C3" s="9"/>
      <c r="D3" s="9"/>
      <c r="E3" s="9"/>
      <c r="F3" s="9"/>
      <c r="G3" s="9"/>
      <c r="H3" s="9"/>
      <c r="I3" s="9"/>
      <c r="J3" s="9"/>
      <c r="K3" s="9"/>
      <c r="L3" s="9"/>
    </row>
    <row r="4" spans="1:12" ht="15" customHeight="1" x14ac:dyDescent="0.25">
      <c r="A4" s="128" t="s">
        <v>282</v>
      </c>
      <c r="B4" s="9"/>
      <c r="C4" s="9"/>
      <c r="D4" s="9"/>
      <c r="E4" s="9"/>
      <c r="F4" s="9"/>
      <c r="G4" s="9"/>
      <c r="H4" s="9"/>
      <c r="I4" s="9"/>
      <c r="J4" s="9"/>
      <c r="K4" s="9"/>
      <c r="L4" s="9"/>
    </row>
    <row r="5" spans="1:12" ht="15" customHeight="1" x14ac:dyDescent="0.25">
      <c r="A5" s="54"/>
      <c r="B5" s="54"/>
      <c r="C5" s="198"/>
      <c r="D5" s="198"/>
      <c r="E5" s="198"/>
      <c r="F5" s="198"/>
      <c r="G5" s="198"/>
      <c r="H5" s="198"/>
      <c r="I5" s="198"/>
      <c r="J5" s="198"/>
      <c r="K5" s="198"/>
      <c r="L5" s="198"/>
    </row>
    <row r="6" spans="1:12" ht="15" customHeight="1" x14ac:dyDescent="0.25">
      <c r="A6" s="56"/>
      <c r="B6" s="289"/>
      <c r="C6" s="410">
        <f>'TABLE CONTENTS'!$C$4</f>
        <v>2011</v>
      </c>
      <c r="D6" s="408"/>
      <c r="E6" s="411">
        <f>'TABLE CONTENTS'!$D$4</f>
        <v>2012</v>
      </c>
      <c r="F6" s="408"/>
      <c r="G6" s="411">
        <f>'TABLE CONTENTS'!$E$4</f>
        <v>2013</v>
      </c>
      <c r="H6" s="408"/>
      <c r="I6" s="411">
        <f>'TABLE CONTENTS'!$F$4</f>
        <v>2014</v>
      </c>
      <c r="J6" s="408"/>
      <c r="K6" s="411">
        <f>'TABLE CONTENTS'!$G$4</f>
        <v>2015</v>
      </c>
      <c r="L6" s="409"/>
    </row>
    <row r="7" spans="1:12" ht="15" customHeight="1" x14ac:dyDescent="0.25">
      <c r="A7" s="127" t="s">
        <v>241</v>
      </c>
      <c r="B7" s="126" t="s">
        <v>250</v>
      </c>
      <c r="C7" s="85" t="s">
        <v>196</v>
      </c>
      <c r="D7" s="83" t="s">
        <v>197</v>
      </c>
      <c r="E7" s="83" t="s">
        <v>196</v>
      </c>
      <c r="F7" s="83" t="s">
        <v>197</v>
      </c>
      <c r="G7" s="83" t="s">
        <v>196</v>
      </c>
      <c r="H7" s="83" t="s">
        <v>197</v>
      </c>
      <c r="I7" s="83" t="s">
        <v>196</v>
      </c>
      <c r="J7" s="83" t="s">
        <v>197</v>
      </c>
      <c r="K7" s="83" t="s">
        <v>196</v>
      </c>
      <c r="L7" s="84" t="s">
        <v>197</v>
      </c>
    </row>
    <row r="8" spans="1:12" ht="15" customHeight="1" x14ac:dyDescent="0.25">
      <c r="A8" s="45" t="s">
        <v>289</v>
      </c>
      <c r="B8" s="113" t="s">
        <v>251</v>
      </c>
      <c r="C8" s="24">
        <v>3281</v>
      </c>
      <c r="D8" s="71">
        <v>62.2</v>
      </c>
      <c r="E8" s="25">
        <v>2858</v>
      </c>
      <c r="F8" s="71">
        <v>60.7</v>
      </c>
      <c r="G8" s="25">
        <v>2858</v>
      </c>
      <c r="H8" s="71">
        <v>58</v>
      </c>
      <c r="I8" s="25">
        <v>2983</v>
      </c>
      <c r="J8" s="71">
        <v>58.3</v>
      </c>
      <c r="K8" s="25">
        <v>3277</v>
      </c>
      <c r="L8" s="26">
        <v>57.9</v>
      </c>
    </row>
    <row r="9" spans="1:12" ht="15" customHeight="1" x14ac:dyDescent="0.25">
      <c r="A9" s="40"/>
      <c r="B9" s="113" t="s">
        <v>252</v>
      </c>
      <c r="C9" s="17">
        <v>538</v>
      </c>
      <c r="D9" s="4">
        <v>10.199999999999999</v>
      </c>
      <c r="E9" s="16">
        <v>472</v>
      </c>
      <c r="F9" s="4">
        <v>10</v>
      </c>
      <c r="G9" s="16">
        <v>473</v>
      </c>
      <c r="H9" s="4">
        <v>9.6</v>
      </c>
      <c r="I9" s="16">
        <v>470</v>
      </c>
      <c r="J9" s="4">
        <v>9.1999999999999993</v>
      </c>
      <c r="K9" s="16">
        <v>563</v>
      </c>
      <c r="L9" s="18">
        <v>10</v>
      </c>
    </row>
    <row r="10" spans="1:12" ht="15" customHeight="1" x14ac:dyDescent="0.25">
      <c r="A10" s="40"/>
      <c r="B10" s="113" t="s">
        <v>290</v>
      </c>
      <c r="C10" s="17">
        <v>1424</v>
      </c>
      <c r="D10" s="4">
        <v>27</v>
      </c>
      <c r="E10" s="16">
        <v>1369</v>
      </c>
      <c r="F10" s="4">
        <v>29.1</v>
      </c>
      <c r="G10" s="16">
        <v>1576</v>
      </c>
      <c r="H10" s="4">
        <v>32</v>
      </c>
      <c r="I10" s="16">
        <v>1646</v>
      </c>
      <c r="J10" s="4">
        <v>32.200000000000003</v>
      </c>
      <c r="K10" s="16">
        <v>1800</v>
      </c>
      <c r="L10" s="18">
        <v>31.8</v>
      </c>
    </row>
    <row r="11" spans="1:12" ht="15" customHeight="1" x14ac:dyDescent="0.25">
      <c r="A11" s="40"/>
      <c r="B11" s="113" t="s">
        <v>305</v>
      </c>
      <c r="C11" s="17">
        <v>33</v>
      </c>
      <c r="D11" s="4">
        <v>0.6</v>
      </c>
      <c r="E11" s="16">
        <v>13</v>
      </c>
      <c r="F11" s="4">
        <v>0.3</v>
      </c>
      <c r="G11" s="16">
        <v>20</v>
      </c>
      <c r="H11" s="4">
        <v>0.4</v>
      </c>
      <c r="I11" s="16">
        <v>15</v>
      </c>
      <c r="J11" s="4">
        <v>0.3</v>
      </c>
      <c r="K11" s="16">
        <v>18</v>
      </c>
      <c r="L11" s="18">
        <v>0.3</v>
      </c>
    </row>
    <row r="12" spans="1:12" ht="15" customHeight="1" x14ac:dyDescent="0.25">
      <c r="A12" s="46"/>
      <c r="B12" s="88" t="s">
        <v>41</v>
      </c>
      <c r="C12" s="19">
        <v>5276</v>
      </c>
      <c r="D12" s="86">
        <v>100</v>
      </c>
      <c r="E12" s="20">
        <v>4712</v>
      </c>
      <c r="F12" s="86">
        <v>100</v>
      </c>
      <c r="G12" s="20">
        <v>4927</v>
      </c>
      <c r="H12" s="86">
        <v>100</v>
      </c>
      <c r="I12" s="20">
        <v>5114</v>
      </c>
      <c r="J12" s="86">
        <v>100</v>
      </c>
      <c r="K12" s="20">
        <v>5658</v>
      </c>
      <c r="L12" s="21">
        <v>100</v>
      </c>
    </row>
    <row r="13" spans="1:12" ht="15" customHeight="1" x14ac:dyDescent="0.25">
      <c r="A13" s="40" t="s">
        <v>291</v>
      </c>
      <c r="B13" s="113" t="s">
        <v>251</v>
      </c>
      <c r="C13" s="17">
        <v>383</v>
      </c>
      <c r="D13" s="4">
        <v>26.9</v>
      </c>
      <c r="E13" s="16">
        <v>407</v>
      </c>
      <c r="F13" s="4">
        <v>29.4</v>
      </c>
      <c r="G13" s="16">
        <v>348</v>
      </c>
      <c r="H13" s="4">
        <v>25.6</v>
      </c>
      <c r="I13" s="16">
        <v>305</v>
      </c>
      <c r="J13" s="4">
        <v>24.2</v>
      </c>
      <c r="K13" s="16">
        <v>395</v>
      </c>
      <c r="L13" s="18">
        <v>30.2</v>
      </c>
    </row>
    <row r="14" spans="1:12" ht="15" customHeight="1" x14ac:dyDescent="0.25">
      <c r="A14" s="40"/>
      <c r="B14" s="113" t="s">
        <v>252</v>
      </c>
      <c r="C14" s="17">
        <v>121</v>
      </c>
      <c r="D14" s="4">
        <v>8.5</v>
      </c>
      <c r="E14" s="16">
        <v>125</v>
      </c>
      <c r="F14" s="4">
        <v>9</v>
      </c>
      <c r="G14" s="16">
        <v>127</v>
      </c>
      <c r="H14" s="4">
        <v>9.3000000000000007</v>
      </c>
      <c r="I14" s="16">
        <v>114</v>
      </c>
      <c r="J14" s="4">
        <v>9</v>
      </c>
      <c r="K14" s="16">
        <v>112</v>
      </c>
      <c r="L14" s="18">
        <v>8.6</v>
      </c>
    </row>
    <row r="15" spans="1:12" ht="15" customHeight="1" x14ac:dyDescent="0.25">
      <c r="A15" s="40"/>
      <c r="B15" s="113" t="s">
        <v>290</v>
      </c>
      <c r="C15" s="17">
        <v>915</v>
      </c>
      <c r="D15" s="4">
        <v>64.3</v>
      </c>
      <c r="E15" s="16">
        <v>853</v>
      </c>
      <c r="F15" s="4">
        <v>61.6</v>
      </c>
      <c r="G15" s="16">
        <v>884</v>
      </c>
      <c r="H15" s="4">
        <v>65</v>
      </c>
      <c r="I15" s="16">
        <v>841</v>
      </c>
      <c r="J15" s="4">
        <v>66.599999999999994</v>
      </c>
      <c r="K15" s="16">
        <v>795</v>
      </c>
      <c r="L15" s="18">
        <v>60.9</v>
      </c>
    </row>
    <row r="16" spans="1:12" ht="15" customHeight="1" x14ac:dyDescent="0.25">
      <c r="A16" s="40"/>
      <c r="B16" s="113" t="s">
        <v>305</v>
      </c>
      <c r="C16" s="17">
        <v>5</v>
      </c>
      <c r="D16" s="4">
        <v>0.4</v>
      </c>
      <c r="E16" s="16">
        <v>0</v>
      </c>
      <c r="F16" s="4">
        <v>0</v>
      </c>
      <c r="G16" s="16">
        <v>1</v>
      </c>
      <c r="H16" s="4">
        <v>0.1</v>
      </c>
      <c r="I16" s="16">
        <v>2</v>
      </c>
      <c r="J16" s="4">
        <v>0.2</v>
      </c>
      <c r="K16" s="16">
        <v>4</v>
      </c>
      <c r="L16" s="18">
        <v>0.3</v>
      </c>
    </row>
    <row r="17" spans="1:12" ht="15" customHeight="1" x14ac:dyDescent="0.25">
      <c r="A17" s="46"/>
      <c r="B17" s="88" t="s">
        <v>41</v>
      </c>
      <c r="C17" s="19">
        <v>1424</v>
      </c>
      <c r="D17" s="86">
        <v>100</v>
      </c>
      <c r="E17" s="20">
        <v>1385</v>
      </c>
      <c r="F17" s="86">
        <v>100</v>
      </c>
      <c r="G17" s="20">
        <v>1360</v>
      </c>
      <c r="H17" s="86">
        <v>100</v>
      </c>
      <c r="I17" s="20">
        <v>1262</v>
      </c>
      <c r="J17" s="86">
        <v>100</v>
      </c>
      <c r="K17" s="20">
        <v>1306</v>
      </c>
      <c r="L17" s="21">
        <v>100</v>
      </c>
    </row>
    <row r="18" spans="1:12" ht="15" customHeight="1" x14ac:dyDescent="0.25">
      <c r="A18" s="40" t="s">
        <v>292</v>
      </c>
      <c r="B18" s="113" t="s">
        <v>251</v>
      </c>
      <c r="C18" s="17">
        <v>15</v>
      </c>
      <c r="D18" s="4">
        <v>53.6</v>
      </c>
      <c r="E18" s="16">
        <v>15</v>
      </c>
      <c r="F18" s="4">
        <v>50</v>
      </c>
      <c r="G18" s="16">
        <v>15</v>
      </c>
      <c r="H18" s="4">
        <v>50</v>
      </c>
      <c r="I18" s="16">
        <v>15</v>
      </c>
      <c r="J18" s="4">
        <v>55.6</v>
      </c>
      <c r="K18" s="16">
        <v>14</v>
      </c>
      <c r="L18" s="18">
        <v>66.7</v>
      </c>
    </row>
    <row r="19" spans="1:12" ht="15" customHeight="1" x14ac:dyDescent="0.25">
      <c r="A19" s="40"/>
      <c r="B19" s="113" t="s">
        <v>252</v>
      </c>
      <c r="C19" s="17">
        <v>7</v>
      </c>
      <c r="D19" s="4">
        <v>25</v>
      </c>
      <c r="E19" s="16">
        <v>1</v>
      </c>
      <c r="F19" s="4">
        <v>3.3</v>
      </c>
      <c r="G19" s="16">
        <v>3</v>
      </c>
      <c r="H19" s="4">
        <v>10</v>
      </c>
      <c r="I19" s="16">
        <v>3</v>
      </c>
      <c r="J19" s="4">
        <v>11.1</v>
      </c>
      <c r="K19" s="16">
        <v>1</v>
      </c>
      <c r="L19" s="18">
        <v>4.8</v>
      </c>
    </row>
    <row r="20" spans="1:12" ht="15" customHeight="1" x14ac:dyDescent="0.25">
      <c r="A20" s="40"/>
      <c r="B20" s="113" t="s">
        <v>290</v>
      </c>
      <c r="C20" s="17">
        <v>6</v>
      </c>
      <c r="D20" s="4">
        <v>21.4</v>
      </c>
      <c r="E20" s="16">
        <v>14</v>
      </c>
      <c r="F20" s="4">
        <v>46.7</v>
      </c>
      <c r="G20" s="16">
        <v>12</v>
      </c>
      <c r="H20" s="4">
        <v>40</v>
      </c>
      <c r="I20" s="16">
        <v>9</v>
      </c>
      <c r="J20" s="4">
        <v>33.299999999999997</v>
      </c>
      <c r="K20" s="16">
        <v>6</v>
      </c>
      <c r="L20" s="18">
        <v>28.6</v>
      </c>
    </row>
    <row r="21" spans="1:12" ht="15" customHeight="1" x14ac:dyDescent="0.25">
      <c r="A21" s="40"/>
      <c r="B21" s="113" t="s">
        <v>305</v>
      </c>
      <c r="C21" s="17">
        <v>0</v>
      </c>
      <c r="D21" s="4">
        <v>0</v>
      </c>
      <c r="E21" s="16">
        <v>0</v>
      </c>
      <c r="F21" s="4">
        <v>0</v>
      </c>
      <c r="G21" s="16">
        <v>0</v>
      </c>
      <c r="H21" s="4">
        <v>0</v>
      </c>
      <c r="I21" s="16">
        <v>0</v>
      </c>
      <c r="J21" s="4">
        <v>0</v>
      </c>
      <c r="K21" s="16">
        <v>0</v>
      </c>
      <c r="L21" s="18">
        <v>0</v>
      </c>
    </row>
    <row r="22" spans="1:12" ht="15" customHeight="1" x14ac:dyDescent="0.25">
      <c r="A22" s="46"/>
      <c r="B22" s="88" t="s">
        <v>41</v>
      </c>
      <c r="C22" s="19">
        <v>28</v>
      </c>
      <c r="D22" s="86">
        <v>100</v>
      </c>
      <c r="E22" s="20">
        <v>30</v>
      </c>
      <c r="F22" s="86">
        <v>100</v>
      </c>
      <c r="G22" s="20">
        <v>30</v>
      </c>
      <c r="H22" s="86">
        <v>100</v>
      </c>
      <c r="I22" s="20">
        <v>27</v>
      </c>
      <c r="J22" s="86">
        <v>100</v>
      </c>
      <c r="K22" s="20">
        <v>21</v>
      </c>
      <c r="L22" s="21">
        <v>100</v>
      </c>
    </row>
    <row r="23" spans="1:12" ht="15" customHeight="1" x14ac:dyDescent="0.25">
      <c r="A23" s="40" t="s">
        <v>293</v>
      </c>
      <c r="B23" s="113" t="s">
        <v>251</v>
      </c>
      <c r="C23" s="17">
        <v>75</v>
      </c>
      <c r="D23" s="4">
        <v>27.7</v>
      </c>
      <c r="E23" s="16">
        <v>71</v>
      </c>
      <c r="F23" s="4">
        <v>28.9</v>
      </c>
      <c r="G23" s="16">
        <v>58</v>
      </c>
      <c r="H23" s="4">
        <v>26.2</v>
      </c>
      <c r="I23" s="16">
        <v>61</v>
      </c>
      <c r="J23" s="4">
        <v>29.3</v>
      </c>
      <c r="K23" s="16">
        <v>63</v>
      </c>
      <c r="L23" s="18">
        <v>35.200000000000003</v>
      </c>
    </row>
    <row r="24" spans="1:12" ht="15" customHeight="1" x14ac:dyDescent="0.25">
      <c r="A24" s="40"/>
      <c r="B24" s="113" t="s">
        <v>252</v>
      </c>
      <c r="C24" s="17">
        <v>2</v>
      </c>
      <c r="D24" s="4">
        <v>0.7</v>
      </c>
      <c r="E24" s="16">
        <v>3</v>
      </c>
      <c r="F24" s="4">
        <v>1.2</v>
      </c>
      <c r="G24" s="16">
        <v>3</v>
      </c>
      <c r="H24" s="4">
        <v>1.4</v>
      </c>
      <c r="I24" s="16">
        <v>0</v>
      </c>
      <c r="J24" s="4">
        <v>0</v>
      </c>
      <c r="K24" s="16">
        <v>1</v>
      </c>
      <c r="L24" s="18">
        <v>0.6</v>
      </c>
    </row>
    <row r="25" spans="1:12" ht="15" customHeight="1" x14ac:dyDescent="0.25">
      <c r="A25" s="40"/>
      <c r="B25" s="113" t="s">
        <v>290</v>
      </c>
      <c r="C25" s="17">
        <v>194</v>
      </c>
      <c r="D25" s="4">
        <v>71.599999999999994</v>
      </c>
      <c r="E25" s="16">
        <v>172</v>
      </c>
      <c r="F25" s="4">
        <v>69.900000000000006</v>
      </c>
      <c r="G25" s="16">
        <v>160</v>
      </c>
      <c r="H25" s="4">
        <v>72.400000000000006</v>
      </c>
      <c r="I25" s="16">
        <v>147</v>
      </c>
      <c r="J25" s="4">
        <v>70.7</v>
      </c>
      <c r="K25" s="16">
        <v>115</v>
      </c>
      <c r="L25" s="18">
        <v>64.2</v>
      </c>
    </row>
    <row r="26" spans="1:12" ht="15" customHeight="1" x14ac:dyDescent="0.25">
      <c r="A26" s="40"/>
      <c r="B26" s="113" t="s">
        <v>305</v>
      </c>
      <c r="C26" s="17">
        <v>0</v>
      </c>
      <c r="D26" s="4">
        <v>0</v>
      </c>
      <c r="E26" s="16">
        <v>0</v>
      </c>
      <c r="F26" s="4">
        <v>0</v>
      </c>
      <c r="G26" s="16">
        <v>0</v>
      </c>
      <c r="H26" s="4">
        <v>0</v>
      </c>
      <c r="I26" s="16">
        <v>0</v>
      </c>
      <c r="J26" s="4">
        <v>0</v>
      </c>
      <c r="K26" s="16">
        <v>0</v>
      </c>
      <c r="L26" s="18">
        <v>0</v>
      </c>
    </row>
    <row r="27" spans="1:12" ht="15" customHeight="1" x14ac:dyDescent="0.25">
      <c r="A27" s="46"/>
      <c r="B27" s="88" t="s">
        <v>41</v>
      </c>
      <c r="C27" s="19">
        <v>271</v>
      </c>
      <c r="D27" s="86">
        <v>100</v>
      </c>
      <c r="E27" s="20">
        <v>246</v>
      </c>
      <c r="F27" s="86">
        <v>100</v>
      </c>
      <c r="G27" s="20">
        <v>221</v>
      </c>
      <c r="H27" s="86">
        <v>100</v>
      </c>
      <c r="I27" s="20">
        <v>208</v>
      </c>
      <c r="J27" s="86">
        <v>100</v>
      </c>
      <c r="K27" s="20">
        <v>179</v>
      </c>
      <c r="L27" s="21">
        <v>100</v>
      </c>
    </row>
    <row r="28" spans="1:12" ht="15" customHeight="1" x14ac:dyDescent="0.25">
      <c r="A28" s="87" t="s">
        <v>41</v>
      </c>
      <c r="B28" s="113" t="s">
        <v>251</v>
      </c>
      <c r="C28" s="17">
        <v>3754</v>
      </c>
      <c r="D28" s="4">
        <v>53.6</v>
      </c>
      <c r="E28" s="16">
        <v>3351</v>
      </c>
      <c r="F28" s="4">
        <v>52.6</v>
      </c>
      <c r="G28" s="16">
        <v>3279</v>
      </c>
      <c r="H28" s="4">
        <v>50.2</v>
      </c>
      <c r="I28" s="16">
        <v>3364</v>
      </c>
      <c r="J28" s="4">
        <v>50.9</v>
      </c>
      <c r="K28" s="16">
        <v>3749</v>
      </c>
      <c r="L28" s="18">
        <v>52.3</v>
      </c>
    </row>
    <row r="29" spans="1:12" ht="15" customHeight="1" x14ac:dyDescent="0.25">
      <c r="A29" s="87"/>
      <c r="B29" s="113" t="s">
        <v>252</v>
      </c>
      <c r="C29" s="17">
        <v>668</v>
      </c>
      <c r="D29" s="4">
        <v>9.5</v>
      </c>
      <c r="E29" s="16">
        <v>601</v>
      </c>
      <c r="F29" s="4">
        <v>9.4</v>
      </c>
      <c r="G29" s="16">
        <v>606</v>
      </c>
      <c r="H29" s="4">
        <v>9.3000000000000007</v>
      </c>
      <c r="I29" s="16">
        <v>587</v>
      </c>
      <c r="J29" s="4">
        <v>8.9</v>
      </c>
      <c r="K29" s="16">
        <v>677</v>
      </c>
      <c r="L29" s="18">
        <v>9.5</v>
      </c>
    </row>
    <row r="30" spans="1:12" ht="15" customHeight="1" x14ac:dyDescent="0.25">
      <c r="A30" s="87"/>
      <c r="B30" s="113" t="s">
        <v>290</v>
      </c>
      <c r="C30" s="17">
        <v>2539</v>
      </c>
      <c r="D30" s="4">
        <v>36.299999999999997</v>
      </c>
      <c r="E30" s="16">
        <v>2408</v>
      </c>
      <c r="F30" s="4">
        <v>37.799999999999997</v>
      </c>
      <c r="G30" s="16">
        <v>2632</v>
      </c>
      <c r="H30" s="4">
        <v>40.299999999999997</v>
      </c>
      <c r="I30" s="16">
        <v>2643</v>
      </c>
      <c r="J30" s="4">
        <v>40</v>
      </c>
      <c r="K30" s="16">
        <v>2716</v>
      </c>
      <c r="L30" s="18">
        <v>37.9</v>
      </c>
    </row>
    <row r="31" spans="1:12" ht="15" customHeight="1" x14ac:dyDescent="0.25">
      <c r="A31" s="40"/>
      <c r="B31" s="113" t="s">
        <v>305</v>
      </c>
      <c r="C31" s="17">
        <v>38</v>
      </c>
      <c r="D31" s="4">
        <v>0.5</v>
      </c>
      <c r="E31" s="16">
        <v>13</v>
      </c>
      <c r="F31" s="4">
        <v>0.2</v>
      </c>
      <c r="G31" s="16">
        <v>21</v>
      </c>
      <c r="H31" s="4">
        <v>0.3</v>
      </c>
      <c r="I31" s="16">
        <v>17</v>
      </c>
      <c r="J31" s="4">
        <v>0.3</v>
      </c>
      <c r="K31" s="16">
        <v>22</v>
      </c>
      <c r="L31" s="18">
        <v>0.3</v>
      </c>
    </row>
    <row r="32" spans="1:12" ht="15" customHeight="1" x14ac:dyDescent="0.25">
      <c r="A32" s="46"/>
      <c r="B32" s="88" t="s">
        <v>41</v>
      </c>
      <c r="C32" s="19">
        <v>6999</v>
      </c>
      <c r="D32" s="86">
        <v>100</v>
      </c>
      <c r="E32" s="20">
        <v>6373</v>
      </c>
      <c r="F32" s="86">
        <v>100</v>
      </c>
      <c r="G32" s="20">
        <v>6538</v>
      </c>
      <c r="H32" s="86">
        <v>100</v>
      </c>
      <c r="I32" s="20">
        <v>6611</v>
      </c>
      <c r="J32" s="86">
        <v>100</v>
      </c>
      <c r="K32" s="20">
        <v>7164</v>
      </c>
      <c r="L32" s="21">
        <v>100</v>
      </c>
    </row>
    <row r="33" spans="1:1" ht="15" customHeight="1" x14ac:dyDescent="0.25"/>
    <row r="34" spans="1:1" ht="15" customHeight="1" x14ac:dyDescent="0.25">
      <c r="A34" s="152" t="s">
        <v>515</v>
      </c>
    </row>
    <row r="35" spans="1:1" ht="15" customHeight="1" x14ac:dyDescent="0.25">
      <c r="A35" s="152" t="s">
        <v>516</v>
      </c>
    </row>
    <row r="36" spans="1:1" ht="15" customHeight="1" x14ac:dyDescent="0.25">
      <c r="A36" s="6" t="s">
        <v>0</v>
      </c>
    </row>
    <row r="37" spans="1:1" ht="15" customHeight="1" x14ac:dyDescent="0.25">
      <c r="A37" s="6" t="s">
        <v>204</v>
      </c>
    </row>
    <row r="38" spans="1:1" ht="15" customHeight="1" x14ac:dyDescent="0.25">
      <c r="A38" s="6" t="s">
        <v>32</v>
      </c>
    </row>
    <row r="39" spans="1:1" ht="15" customHeight="1" x14ac:dyDescent="0.25">
      <c r="A39" s="6" t="s">
        <v>205</v>
      </c>
    </row>
  </sheetData>
  <mergeCells count="5">
    <mergeCell ref="K6:L6"/>
    <mergeCell ref="C6:D6"/>
    <mergeCell ref="E6:F6"/>
    <mergeCell ref="G6:H6"/>
    <mergeCell ref="I6:J6"/>
  </mergeCells>
  <hyperlinks>
    <hyperlink ref="A1" location="'TABLE CONTENTS'!C6" display="return to table of contents"/>
  </hyperlinks>
  <pageMargins left="0.39370078740157483" right="0.39370078740157483" top="0.59055118110236227" bottom="0.59055118110236227" header="0.39370078740157483" footer="0.39370078740157483"/>
  <pageSetup paperSize="9" scale="89" orientation="landscape" horizontalDpi="300" verticalDpi="300" r:id="rId1"/>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OCSAR Publication" ma:contentTypeID="0x010100A4F8BB38C841C048A99A73BDF778CB2A" ma:contentTypeVersion="41" ma:contentTypeDescription="Used by publications and reports by BOCSAR only." ma:contentTypeScope="" ma:versionID="6cf070ab5eafdeefec41e1770aa1a534">
  <xsd:schema xmlns:xsd="http://www.w3.org/2001/XMLSchema" xmlns:xs="http://www.w3.org/2001/XMLSchema" xmlns:p="http://schemas.microsoft.com/office/2006/metadata/properties" xmlns:ns1="http://schemas.microsoft.com/sharepoint/v3" xmlns:ns2="73698297-2185-4948-8464-43a764ec9ef2" xmlns:ns4="7682a661-0ade-4637-84c8-77ce31dee783" targetNamespace="http://schemas.microsoft.com/office/2006/metadata/properties" ma:root="true" ma:fieldsID="b479c45036c2a13b99693b5fc0118270" ns1:_="" ns2:_="" ns4:_="">
    <xsd:import namespace="http://schemas.microsoft.com/sharepoint/v3"/>
    <xsd:import namespace="73698297-2185-4948-8464-43a764ec9ef2"/>
    <xsd:import namespace="7682a661-0ade-4637-84c8-77ce31dee783"/>
    <xsd:element name="properties">
      <xsd:complexType>
        <xsd:sequence>
          <xsd:element name="documentManagement">
            <xsd:complexType>
              <xsd:all>
                <xsd:element ref="ns2:Pub_x0020_ID" minOccurs="0"/>
                <xsd:element ref="ns2:Type_x0020_of_x0020_Publication" minOccurs="0"/>
                <xsd:element ref="ns2:Issue_x0020_number" minOccurs="0"/>
                <xsd:element ref="ns2:Publication_x0020_Full_x0020_Date" minOccurs="0"/>
                <xsd:element ref="ns2:Author0" minOccurs="0"/>
                <xsd:element ref="ns2:Subject_x0020_link" minOccurs="0"/>
                <xsd:element ref="ns2:Abstract" minOccurs="0"/>
                <xsd:element ref="ns2:Aim" minOccurs="0"/>
                <xsd:element ref="ns2:Background" minOccurs="0"/>
                <xsd:element ref="ns2:Key_x0020_findings" minOccurs="0"/>
                <xsd:element ref="ns2:Method" minOccurs="0"/>
                <xsd:element ref="ns2:Results" minOccurs="0"/>
                <xsd:element ref="ns2:Conclusion" minOccurs="0"/>
                <xsd:element ref="ns2:Publication_x0020_Title" minOccurs="0"/>
                <xsd:element ref="ns2:Full_x0020_report" minOccurs="0"/>
                <xsd:element ref="ns2:Media_x0020_release" minOccurs="0"/>
                <xsd:element ref="ns2:Image" minOccurs="0"/>
                <xsd:element ref="ns2:Statistics" minOccurs="0"/>
                <xsd:element ref="ns1:PublishingStartDate" minOccurs="0"/>
                <xsd:element ref="ns2:ne8158a489a9473f9c54eecb4c21131b" minOccurs="0"/>
                <xsd:element ref="ns2:bc56bdda6a6a44c48d8cfdd96ad4c147" minOccurs="0"/>
                <xsd:element ref="ns4:TaxCatchAll"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698297-2185-4948-8464-43a764ec9ef2" elementFormDefault="qualified">
    <xsd:import namespace="http://schemas.microsoft.com/office/2006/documentManagement/types"/>
    <xsd:import namespace="http://schemas.microsoft.com/office/infopath/2007/PartnerControls"/>
    <xsd:element name="Pub_x0020_ID" ma:index="2" nillable="true" ma:displayName="Pub ID" ma:description="Publication ID - internal use only, for filtering within web parts, not to be displayed on we pages" ma:internalName="Pub_x0020_ID">
      <xsd:simpleType>
        <xsd:restriction base="dms:Text">
          <xsd:maxLength value="255"/>
        </xsd:restriction>
      </xsd:simpleType>
    </xsd:element>
    <xsd:element name="Type_x0020_of_x0020_Publication" ma:index="3" nillable="true" ma:displayName="Type of Publication" ma:description="Type of Publication/Report" ma:format="Dropdown" ma:internalName="Type_x0020_of_x0020_Publication">
      <xsd:simpleType>
        <xsd:restriction base="dms:Choice">
          <xsd:enumeration value="Affiliated publication"/>
          <xsd:enumeration value="Alcohol Studies Bulletin"/>
          <xsd:enumeration value="Bureau Brief"/>
          <xsd:enumeration value="Crime and Justice Bulletin"/>
          <xsd:enumeration value="General Report Series"/>
          <xsd:enumeration value="Legislative Evaluation"/>
          <xsd:enumeration value="Map"/>
          <xsd:enumeration value="NSW Criminal Courts Statistics"/>
          <xsd:enumeration value="NSW Custody Statistics"/>
          <xsd:enumeration value="NSW Recorded Crime Statistics"/>
          <xsd:enumeration value="Recorded Crime Audit"/>
          <xsd:enumeration value="Statistical Bulletin"/>
          <xsd:enumeration value="Statistical Report"/>
          <xsd:enumeration value="Sydney Coroners' Courts Statistics"/>
        </xsd:restriction>
      </xsd:simpleType>
    </xsd:element>
    <xsd:element name="Issue_x0020_number" ma:index="4" nillable="true" ma:displayName="Issue number" ma:description="Enter the Issue number ONLY if the Type of Publication is a Crime and Justice Bulletin, Bureau Brief, Alcohol Studies Bulletin, Legislative Evaluation, Statistical Bulletin, or Statistical Report. e.g. for CJB123, enter &quot;123&quot; as the Issue number.&#10;&#10;To be shown within the metadata on the publication's summary pages. Data is to be combined with the &quot;Type of publication&quot; field to become &quot;Report type&quot; on the front-end of the website." ma:internalName="Issue_x0020_number">
      <xsd:simpleType>
        <xsd:restriction base="dms:Text">
          <xsd:maxLength value="255"/>
        </xsd:restriction>
      </xsd:simpleType>
    </xsd:element>
    <xsd:element name="Publication_x0020_Full_x0020_Date" ma:index="6" nillable="true" ma:displayName="Publication Full Date" ma:description="Exact Publication date of the report&#10;(NOTE: enter the first day of month if exact day is unknown)" ma:format="DateOnly" ma:internalName="Publication_x0020_Full_x0020_Date">
      <xsd:simpleType>
        <xsd:restriction base="dms:DateTime"/>
      </xsd:simpleType>
    </xsd:element>
    <xsd:element name="Author0" ma:index="12" nillable="true" ma:displayName="Author" ma:description="Author/s of the publication - order by magnitude of contribution" ma:internalName="Author0">
      <xsd:simpleType>
        <xsd:restriction base="dms:Text">
          <xsd:maxLength value="255"/>
        </xsd:restriction>
      </xsd:simpleType>
    </xsd:element>
    <xsd:element name="Subject_x0020_link" ma:index="13" nillable="true" ma:displayName="Subject" ma:list="{7551e0f6-e153-4c6f-bb3b-67ddadc18f84}" ma:internalName="Subject_x0020_link" ma:showField="Title">
      <xsd:complexType>
        <xsd:complexContent>
          <xsd:extension base="dms:MultiChoiceLookup">
            <xsd:sequence>
              <xsd:element name="Value" type="dms:Lookup" maxOccurs="unbounded" minOccurs="0" nillable="true"/>
            </xsd:sequence>
          </xsd:extension>
        </xsd:complexContent>
      </xsd:complexType>
    </xsd:element>
    <xsd:element name="Abstract" ma:index="15" nillable="true" ma:displayName="Abstract" ma:description="Abstract or Summary for publications prior to 2010" ma:internalName="Abstract">
      <xsd:simpleType>
        <xsd:restriction base="dms:Note"/>
      </xsd:simpleType>
    </xsd:element>
    <xsd:element name="Aim" ma:index="16" nillable="true" ma:displayName="Aim" ma:description="Aim of the publication" ma:internalName="Aim">
      <xsd:simpleType>
        <xsd:restriction base="dms:Note"/>
      </xsd:simpleType>
    </xsd:element>
    <xsd:element name="Background" ma:index="17" nillable="true" ma:displayName="Background" ma:description="Background of the report/publication" ma:internalName="Background">
      <xsd:simpleType>
        <xsd:restriction base="dms:Note"/>
      </xsd:simpleType>
    </xsd:element>
    <xsd:element name="Key_x0020_findings" ma:index="18" nillable="true" ma:displayName="Key findings" ma:description="Key findings of the report/publication" ma:internalName="Key_x0020_findings">
      <xsd:simpleType>
        <xsd:restriction base="dms:Note"/>
      </xsd:simpleType>
    </xsd:element>
    <xsd:element name="Method" ma:index="19" nillable="true" ma:displayName="Method" ma:description="Method used in the research report" ma:internalName="Method">
      <xsd:simpleType>
        <xsd:restriction base="dms:Note"/>
      </xsd:simpleType>
    </xsd:element>
    <xsd:element name="Results" ma:index="20" nillable="true" ma:displayName="Results" ma:description="Results and outcomes of the research report" ma:internalName="Results">
      <xsd:simpleType>
        <xsd:restriction base="dms:Note"/>
      </xsd:simpleType>
    </xsd:element>
    <xsd:element name="Conclusion" ma:index="21" nillable="true" ma:displayName="Conclusion" ma:description="Conclusion of the report/publication" ma:internalName="Conclusion">
      <xsd:simpleType>
        <xsd:restriction base="dms:Note"/>
      </xsd:simpleType>
    </xsd:element>
    <xsd:element name="Publication_x0020_Title" ma:index="22" nillable="true" ma:displayName="Publication Title" ma:description="Hyperlink to the summary page of the publication which will display the metadata stored in this record" ma:format="Hyperlink" ma:internalName="Publication_x0020_Title">
      <xsd:complexType>
        <xsd:complexContent>
          <xsd:extension base="dms:URL">
            <xsd:sequence>
              <xsd:element name="Url" type="dms:ValidUrl" minOccurs="0" nillable="true"/>
              <xsd:element name="Description" type="xsd:string" nillable="true"/>
            </xsd:sequence>
          </xsd:extension>
        </xsd:complexContent>
      </xsd:complexType>
    </xsd:element>
    <xsd:element name="Full_x0020_report" ma:index="23" nillable="true" ma:displayName="Full report" ma:description="Hyperlink to the full report file - i.e. link of this file" ma:format="Hyperlink" ma:internalName="Full_x0020_report">
      <xsd:complexType>
        <xsd:complexContent>
          <xsd:extension base="dms:URL">
            <xsd:sequence>
              <xsd:element name="Url" type="dms:ValidUrl" minOccurs="0" nillable="true"/>
              <xsd:element name="Description" type="xsd:string" nillable="true"/>
            </xsd:sequence>
          </xsd:extension>
        </xsd:complexContent>
      </xsd:complexType>
    </xsd:element>
    <xsd:element name="Media_x0020_release" ma:index="24" nillable="true" ma:displayName="Media release" ma:description="Hyperlink to the media release for this publication" ma:format="Hyperlink" ma:internalName="Media_x0020_release">
      <xsd:complexType>
        <xsd:complexContent>
          <xsd:extension base="dms:URL">
            <xsd:sequence>
              <xsd:element name="Url" type="dms:ValidUrl" minOccurs="0" nillable="true"/>
              <xsd:element name="Description" type="xsd:string" nillable="true"/>
            </xsd:sequence>
          </xsd:extension>
        </xsd:complexContent>
      </xsd:complexType>
    </xsd:element>
    <xsd:element name="Image" ma:index="25" nillable="true" ma:displayName="Image" ma:description="Hyperlink of image used (DO NOT include commas in description)" ma:format="Hyperlink"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Statistics" ma:index="26" nillable="true" ma:displayName="Statistics" ma:description="Apply to Court Statistics, Crime Statistics and Custody Statistics quarterly and annual reports only. Additional links to relevant landing pages and data files." ma:list="{b97c5e48-d7f1-4aeb-a448-801602eca7ca}" ma:internalName="Statistics" ma:showField="Title">
      <xsd:complexType>
        <xsd:complexContent>
          <xsd:extension base="dms:MultiChoiceLookup">
            <xsd:sequence>
              <xsd:element name="Value" type="dms:Lookup" maxOccurs="unbounded" minOccurs="0" nillable="true"/>
            </xsd:sequence>
          </xsd:extension>
        </xsd:complexContent>
      </xsd:complexType>
    </xsd:element>
    <xsd:element name="ne8158a489a9473f9c54eecb4c21131b" ma:index="32" nillable="true" ma:displayName="Content tags_0" ma:hidden="true" ma:internalName="ne8158a489a9473f9c54eecb4c21131b">
      <xsd:simpleType>
        <xsd:restriction base="dms:Note"/>
      </xsd:simpleType>
    </xsd:element>
    <xsd:element name="bc56bdda6a6a44c48d8cfdd96ad4c147" ma:index="33" nillable="true" ma:taxonomy="true" ma:internalName="bc56bdda6a6a44c48d8cfdd96ad4c147" ma:taxonomyFieldName="DC_x002e_Type_x002e_DocType_x0020__x0028_JSMS" ma:displayName="DC.Type.DocType (JSMS)" ma:default="28;#Report|55c057c3-5c13-4ca6-8dab-3fe1e0497fe2" ma:fieldId="{bc56bdda-6a6a-44c4-8d8c-fdd96ad4c147}" ma:sspId="f6e08d11-6f9a-422e-94df-5713af838a64" ma:termSetId="b3e06974-9d97-43bf-b4dd-d0f5e0db0ed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82a661-0ade-4637-84c8-77ce31dee783"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71544a81-4f2a-458e-ab5b-bbbaec5e6e73}" ma:internalName="TaxCatchAll" ma:showField="CatchAllData" ma:web="7682a661-0ade-4637-84c8-77ce31dee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7" ma:displayName="Content Type"/>
        <xsd:element ref="dc:title" minOccurs="0" maxOccurs="1" ma:index="1"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682a661-0ade-4637-84c8-77ce31dee783">
      <Value>28</Value>
      <Value>109</Value>
    </TaxCatchAll>
    <bc56bdda6a6a44c48d8cfdd96ad4c147 xmlns="73698297-2185-4948-8464-43a764ec9ef2">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55c057c3-5c13-4ca6-8dab-3fe1e0497fe2</TermId>
        </TermInfo>
      </Terms>
    </bc56bdda6a6a44c48d8cfdd96ad4c147>
    <Type_x0020_of_x0020_Publication xmlns="73698297-2185-4948-8464-43a764ec9ef2">NSW Criminal Courts Statistics</Type_x0020_of_x0020_Publication>
    <Pub_x0020_ID xmlns="73698297-2185-4948-8464-43a764ec9ef2">CCS2015</Pub_x0020_ID>
    <Abstract xmlns="73698297-2185-4948-8464-43a764ec9ef2" xsi:nil="true"/>
    <Publication_x0020_Title xmlns="73698297-2185-4948-8464-43a764ec9ef2">
      <Url>https://www.bocsar.nsw.gov.au/Pages/bocsar_publication/Pub_Summary/CCS-Annual/NSW-Criminal-Courts-Statistics-2015.aspx</Url>
      <Description>NSW Criminal Courts Statistics 2015</Description>
    </Publication_x0020_Title>
    <Conclusion xmlns="73698297-2185-4948-8464-43a764ec9ef2" xsi:nil="true"/>
    <Key_x0020_findings xmlns="73698297-2185-4948-8464-43a764ec9ef2" xsi:nil="true"/>
    <Publication_x0020_Full_x0020_Date xmlns="73698297-2185-4948-8464-43a764ec9ef2">2016-11-30T13:00:00+00:00</Publication_x0020_Full_x0020_Date>
    <Aim xmlns="73698297-2185-4948-8464-43a764ec9ef2">This report deals with criminal cases finalised in 2015 in the New South Wales (NSW) Local, Children’s, District and Supreme Courts.</Aim>
    <Background xmlns="73698297-2185-4948-8464-43a764ec9ef2" xsi:nil="true"/>
    <Results xmlns="73698297-2185-4948-8464-43a764ec9ef2" xsi:nil="true"/>
    <Full_x0020_report xmlns="73698297-2185-4948-8464-43a764ec9ef2">
      <Url>https://www.bocsar.nsw.gov.au/Publications/CCS-Annual/New%20South%20Wales%20Criminal%20Courts%20Statistics%202015.xlsx</Url>
      <Description>Full report (xls)</Description>
    </Full_x0020_report>
    <Media_x0020_release xmlns="73698297-2185-4948-8464-43a764ec9ef2">
      <Url>https://www.bocsar.nsw.gov.au/Pages/bocsar_media_releases/2016/MR-NSW-Criminal-Court-Statistics-2015.aspx</Url>
      <Description>Media release</Description>
    </Media_x0020_release>
    <Author0 xmlns="73698297-2185-4948-8464-43a764ec9ef2">NSW Bureau of Crime Statistics and Research</Author0>
    <Issue_x0020_number xmlns="73698297-2185-4948-8464-43a764ec9ef2">2015</Issue_x0020_number>
    <Method xmlns="73698297-2185-4948-8464-43a764ec9ef2" xsi:nil="true"/>
    <ne8158a489a9473f9c54eecb4c21131b xmlns="73698297-2185-4948-8464-43a764ec9ef2">Criminal Court Information2f10e29f-1ce8-4bc7-80fe-3947e33f4656</ne8158a489a9473f9c54eecb4c21131b>
    <PublishingStartDate xmlns="http://schemas.microsoft.com/sharepoint/v3" xsi:nil="true"/>
    <Statistics xmlns="73698297-2185-4948-8464-43a764ec9ef2">
      <Value>1</Value>
    </Statistics>
    <Image xmlns="73698297-2185-4948-8464-43a764ec9ef2">
      <Url xsi:nil="true"/>
      <Description xsi:nil="true"/>
    </Image>
    <Subject_x0020_link xmlns="73698297-2185-4948-8464-43a764ec9ef2">
      <Value>13</Value>
    </Subject_x0020_link>
    <PublishingExpirationDate xmlns="http://schemas.microsoft.com/sharepoint/v3" xsi:nil="true"/>
  </documentManagement>
</p:properties>
</file>

<file path=customXml/itemProps1.xml><?xml version="1.0" encoding="utf-8"?>
<ds:datastoreItem xmlns:ds="http://schemas.openxmlformats.org/officeDocument/2006/customXml" ds:itemID="{D1989E2E-1664-44C4-A1B7-114BC83DB8B3}"/>
</file>

<file path=customXml/itemProps2.xml><?xml version="1.0" encoding="utf-8"?>
<ds:datastoreItem xmlns:ds="http://schemas.openxmlformats.org/officeDocument/2006/customXml" ds:itemID="{0E8A7996-E57B-46A6-BE68-E465EA89B821}"/>
</file>

<file path=customXml/itemProps3.xml><?xml version="1.0" encoding="utf-8"?>
<ds:datastoreItem xmlns:ds="http://schemas.openxmlformats.org/officeDocument/2006/customXml" ds:itemID="{16C05998-8625-4DCA-8AAE-5F1D3B11A2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CONTENTS</vt:lpstr>
      <vt:lpstr>1-Summarybyyear</vt:lpstr>
      <vt:lpstr>2-detailedoffence-outcome</vt:lpstr>
      <vt:lpstr>3-Outcome</vt:lpstr>
      <vt:lpstr>4-Outcome by bail</vt:lpstr>
      <vt:lpstr>5-detailedpenalty</vt:lpstr>
      <vt:lpstr>6-CourtDelay</vt:lpstr>
      <vt:lpstr>7-AVOs</vt:lpstr>
      <vt:lpstr>8-Appeals</vt:lpstr>
      <vt:lpstr>9-DV-CSOdetailedoffence</vt:lpstr>
      <vt:lpstr>10-DV-CSOpenalty</vt:lpstr>
      <vt:lpstr>11-Indigenoussummarybyyr</vt:lpstr>
      <vt:lpstr>12-Indigdetailedoffence</vt:lpstr>
      <vt:lpstr>13-Indigenous-DV-CSOdetailedoff</vt:lpstr>
      <vt:lpstr>14-Indig detailedpenalty</vt:lpstr>
      <vt:lpstr>15-Indig DV-CSOpenalty</vt:lpstr>
      <vt:lpstr>16-No-%custody</vt:lpstr>
      <vt:lpstr>17-custodylength</vt:lpstr>
      <vt:lpstr>Explanatory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Criminal Courts Statistics 2015</dc:title>
  <dc:subject>;#Court statistics;#</dc:subject>
  <dc:creator>dgoh0</dc:creator>
  <cp:keywords>Statistics, Criminal Courts</cp:keywords>
  <cp:lastModifiedBy>Stephanie Ramsey</cp:lastModifiedBy>
  <cp:revision>1</cp:revision>
  <cp:lastPrinted>2016-06-23T04:42:12Z</cp:lastPrinted>
  <dcterms:created xsi:type="dcterms:W3CDTF">2015-07-27T03:28:02Z</dcterms:created>
  <dcterms:modified xsi:type="dcterms:W3CDTF">2016-09-29T03:52:10Z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0x010100A4F8BB38C841C048A99A73BDF778CB2A</vt:lpwstr>
  </property>
  <property fmtid="{D5CDD505-2E9C-101B-9397-08002B2CF9AE}" pid="3" name="Content tags">
    <vt:lpwstr>109;#Court statistics|2ebb5eb7-b78d-4c24-975c-a70ade75a57f</vt:lpwstr>
  </property>
  <property fmtid="{D5CDD505-2E9C-101B-9397-08002B2CF9AE}" pid="4" name="DC.Type.DocType (JSMS">
    <vt:lpwstr>28;#Report|55c057c3-5c13-4ca6-8dab-3fe1e0497fe2</vt:lpwstr>
  </property>
  <property fmtid="{D5CDD505-2E9C-101B-9397-08002B2CF9AE}" pid="5" name="Type of Publication">
    <vt:lpwstr>NSW Criminal Courts Statistics</vt:lpwstr>
  </property>
  <property fmtid="{D5CDD505-2E9C-101B-9397-08002B2CF9AE}" pid="6" name="Author0">
    <vt:lpwstr>NSW Bureau of Crime Statistics and Research</vt:lpwstr>
  </property>
  <property fmtid="{D5CDD505-2E9C-101B-9397-08002B2CF9AE}" pid="7" name="ne8158a489a9473f9c54eecb4c21131b0">
    <vt:lpwstr>Court statistics|2ebb5eb7-b78d-4c24-975c-a70ade75a57f</vt:lpwstr>
  </property>
  <property fmtid="{D5CDD505-2E9C-101B-9397-08002B2CF9AE}" pid="8" name="Support doc">
    <vt:lpwstr>, </vt:lpwstr>
  </property>
</Properties>
</file>